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9\ashiya\04 都市整備課\下水道係\有田\Dドライブから移行分（Ｈ24.11.14）\経営比較分析表\平成27年度\403814　芦屋町（修正版）\"/>
    </mc:Choice>
  </mc:AlternateContent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AD10" i="4" s="1"/>
  <c r="P6" i="5"/>
  <c r="O6" i="5"/>
  <c r="N6" i="5"/>
  <c r="M6" i="5"/>
  <c r="B10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W10" i="4"/>
  <c r="P10" i="4"/>
  <c r="I10" i="4"/>
  <c r="BB8" i="4"/>
  <c r="AT8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<sst xmlns="http://schemas.openxmlformats.org/spreadsheetml/2006/main" count="229" uniqueCount="110">
  <si>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</si>
  <si>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</si>
  <si>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</si>
  <si>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</si>
  <si>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</si>
  <si>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</si>
  <si>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</si>
  <si>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</si>
  <si>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</si>
  <si>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</si>
  <si>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</si>
  <si>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</si>
  <si>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</si>
  <si>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</si>
  <si>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</si>
  <si>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</si>
  <si>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</si>
  <si>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</si>
  <si>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</si>
  <si>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</si>
  <si>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</si>
  <si>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</si>
  <si>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</si>
  <si>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</si>
  <si>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</si>
  <si>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</si>
  <si>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</si>
  <si>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</si>
  <si>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</si>
  <si>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</si>
  <si>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</si>
  <si>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</si>
  <si>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</si>
  <si>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</si>
  <si>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</si>
  <si>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</si>
  <si>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</si>
  <si>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</si>
  <si>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</si>
  <si>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</si>
  <si>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</si>
  <si>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</si>
  <si>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</si>
  <si>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</si>
  <si>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</si>
  <si>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</si>
  <si>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</si>
  <si>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</si>
  <si>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</si>
  <si>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</si>
  <si>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</si>
  <si>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</si>
  <si>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</si>
  <si>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</si>
  <si>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</si>
  <si>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</si>
  <si>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</si>
  <si>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</si>
  <si>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</si>
  <si>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</si>
  <si>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</si>
  <si>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</si>
  <si>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</si>
  <si>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</si>
  <si>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</si>
  <si>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</si>
  <si>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</si>
  <si>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</si>
  <si>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</si>
  <si>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</si>
  <si>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</si>
  <si>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</si>
  <si>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</si>
  <si>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</si>
  <si>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</si>
  <si>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</si>
  <si>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</si>
  <si>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</si>
  <si>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</si>
  <si>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</si>
  <si>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</si>
  <si>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</si>
  <si>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</si>
  <si>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</si>
  <si>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</si>
  <si>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</si>
  <si>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</si>
  <si>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</si>
  <si>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</si>
  <si>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</si>
  <si>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</si>
  <si>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</si>
  <si>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</si>
  <si>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</si>
  <si>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</si>
  <si>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</si>
  <si>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福岡県　芦屋町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</si>
  <si>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</si>
  <si>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</si>
  <si>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</si>
  <si>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</si>
  <si>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</si>
  <si>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</si>
  <si>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</si>
  <si>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</si>
  <si>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</si>
  <si>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</si>
  <si>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特定環境保全公共下水道事業は、公共下水道事業へ接続しており、処理場は有していない。そのため、各種経営に関する数値は按分により算定しいるところが多く、経常収支比率100％、累積欠損金比率0％、経費回収率が約100％となっている。　
　企業債残高は、類似団体と比較して低い値を示している。</t>
    <phoneticPr fontId="4"/>
  </si>
  <si>
    <t>　特定環境保全公共下水道事業は、平成４年度から整備を開始しており、供用開始して２０年以上が経過している。また、５０年以上を経過した老朽化管は無く、更生工事や修繕工事も行っていない。
　有形固定資産減価償却費は、管渠施設は概成しているため、類似団体と比較して若干高い数値を示している。</t>
    <rPh sb="33" eb="35">
      <t>キョウヨウ</t>
    </rPh>
    <rPh sb="35" eb="37">
      <t>カイシ</t>
    </rPh>
    <rPh sb="41" eb="42">
      <t>ネン</t>
    </rPh>
    <rPh sb="42" eb="44">
      <t>イジョウ</t>
    </rPh>
    <rPh sb="45" eb="47">
      <t>ケイカ</t>
    </rPh>
    <rPh sb="105" eb="106">
      <t>カン</t>
    </rPh>
    <rPh sb="106" eb="107">
      <t>キョ</t>
    </rPh>
    <rPh sb="107" eb="109">
      <t>シセツ</t>
    </rPh>
    <rPh sb="110" eb="111">
      <t>オオム</t>
    </rPh>
    <rPh sb="111" eb="112">
      <t>ナ</t>
    </rPh>
    <phoneticPr fontId="4"/>
  </si>
  <si>
    <t>　今後は、公共下水道事業と同様に、累積欠損金の減少、経常収支比率及び経費回収率の向上を図り、経営改善を行うため、下水道使用料の改定及び一般会計からの繰入について、定期的に検討を行い、必要に応じて使用料改定等を実施する。
　なお、平成２８年５月より、下水道使用料を改定する予定となっている。
　また、今後は、事業効率化や経営の安定化へ向けて、抜本的な汚水処理方法の変更や広域化、他事業との連携も含めての検討を実施する。</t>
    <rPh sb="97" eb="99">
      <t>シヨウ</t>
    </rPh>
    <rPh sb="99" eb="100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</si>
</sst>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464536"/>
        <c:axId val="20546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64536"/>
        <c:axId val="205464928"/>
      </c:lineChart>
      <c:dateAx>
        <c:axId val="205464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464928"/>
        <c:crosses val="autoZero"/>
        <c:auto val="1"/>
        <c:lblOffset val="100"/>
        <c:baseTimeUnit val="years"/>
      </c:dateAx>
      <c:valAx>
        <c:axId val="20546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464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68728"/>
        <c:axId val="20676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68728"/>
        <c:axId val="206769120"/>
      </c:lineChart>
      <c:dateAx>
        <c:axId val="206768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769120"/>
        <c:crosses val="autoZero"/>
        <c:auto val="1"/>
        <c:lblOffset val="100"/>
        <c:baseTimeUnit val="years"/>
      </c:dateAx>
      <c:valAx>
        <c:axId val="20676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768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95856"/>
        <c:axId val="206695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95856"/>
        <c:axId val="206695464"/>
      </c:lineChart>
      <c:dateAx>
        <c:axId val="20669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95464"/>
        <c:crosses val="autoZero"/>
        <c:auto val="1"/>
        <c:lblOffset val="100"/>
        <c:baseTimeUnit val="years"/>
      </c:dateAx>
      <c:valAx>
        <c:axId val="206695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69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100.15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53200"/>
        <c:axId val="206853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90.33</c:v>
                </c:pt>
                <c:pt idx="1">
                  <c:v>91.52</c:v>
                </c:pt>
                <c:pt idx="2">
                  <c:v>94.73</c:v>
                </c:pt>
                <c:pt idx="3">
                  <c:v>96.59</c:v>
                </c:pt>
                <c:pt idx="4">
                  <c:v>101.24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53200"/>
        <c:axId val="206853592"/>
      </c:lineChart>
      <c:dateAx>
        <c:axId val="20685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853592"/>
        <c:crosses val="autoZero"/>
        <c:auto val="1"/>
        <c:lblOffset val="100"/>
        <c:baseTimeUnit val="years"/>
      </c:dateAx>
      <c:valAx>
        <c:axId val="206853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85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17.93</c:v>
                </c:pt>
                <c:pt idx="1">
                  <c:v>19.09</c:v>
                </c:pt>
                <c:pt idx="2">
                  <c:v>20.260000000000002</c:v>
                </c:pt>
                <c:pt idx="3">
                  <c:v>21.42</c:v>
                </c:pt>
                <c:pt idx="4">
                  <c:v>35.869999999999997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854768"/>
        <c:axId val="206855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11.43</c:v>
                </c:pt>
                <c:pt idx="1">
                  <c:v>11.86</c:v>
                </c:pt>
                <c:pt idx="2">
                  <c:v>12.99</c:v>
                </c:pt>
                <c:pt idx="3">
                  <c:v>13.6</c:v>
                </c:pt>
                <c:pt idx="4">
                  <c:v>22.34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54768"/>
        <c:axId val="206855160"/>
      </c:lineChart>
      <c:dateAx>
        <c:axId val="20685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855160"/>
        <c:crosses val="autoZero"/>
        <c:auto val="1"/>
        <c:lblOffset val="100"/>
        <c:baseTimeUnit val="years"/>
      </c:dateAx>
      <c:valAx>
        <c:axId val="206855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854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93896"/>
        <c:axId val="20669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93896"/>
        <c:axId val="206694288"/>
      </c:lineChart>
      <c:dateAx>
        <c:axId val="206693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94288"/>
        <c:crosses val="autoZero"/>
        <c:auto val="1"/>
        <c:lblOffset val="100"/>
        <c:baseTimeUnit val="years"/>
      </c:dateAx>
      <c:valAx>
        <c:axId val="20669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693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97032"/>
        <c:axId val="20669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245.23</c:v>
                </c:pt>
                <c:pt idx="1">
                  <c:v>243.86</c:v>
                </c:pt>
                <c:pt idx="2">
                  <c:v>236.15</c:v>
                </c:pt>
                <c:pt idx="3">
                  <c:v>232.81</c:v>
                </c:pt>
                <c:pt idx="4">
                  <c:v>184.13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97032"/>
        <c:axId val="206697424"/>
      </c:lineChart>
      <c:dateAx>
        <c:axId val="206697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97424"/>
        <c:crosses val="autoZero"/>
        <c:auto val="1"/>
        <c:lblOffset val="100"/>
        <c:baseTimeUnit val="years"/>
      </c:dateAx>
      <c:valAx>
        <c:axId val="20669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697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54456"/>
        <c:axId val="20675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477.59</c:v>
                </c:pt>
                <c:pt idx="1">
                  <c:v>341.28</c:v>
                </c:pt>
                <c:pt idx="2">
                  <c:v>243.58</c:v>
                </c:pt>
                <c:pt idx="3">
                  <c:v>290.19</c:v>
                </c:pt>
                <c:pt idx="4">
                  <c:v>63.22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54456"/>
        <c:axId val="206754848"/>
      </c:lineChart>
      <c:dateAx>
        <c:axId val="206754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754848"/>
        <c:crosses val="autoZero"/>
        <c:auto val="1"/>
        <c:lblOffset val="100"/>
        <c:baseTimeUnit val="years"/>
      </c:dateAx>
      <c:valAx>
        <c:axId val="20675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754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76.92</c:v>
                </c:pt>
                <c:pt idx="1">
                  <c:v>58.25</c:v>
                </c:pt>
                <c:pt idx="2">
                  <c:v>223.15</c:v>
                </c:pt>
                <c:pt idx="3">
                  <c:v>326.05</c:v>
                </c:pt>
                <c:pt idx="4">
                  <c:v>242.31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56024"/>
        <c:axId val="20675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56024"/>
        <c:axId val="206756416"/>
      </c:lineChart>
      <c:dateAx>
        <c:axId val="206756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756416"/>
        <c:crosses val="autoZero"/>
        <c:auto val="1"/>
        <c:lblOffset val="100"/>
        <c:baseTimeUnit val="years"/>
      </c:dateAx>
      <c:valAx>
        <c:axId val="20675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756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99.63</c:v>
                </c:pt>
                <c:pt idx="1">
                  <c:v>99.87</c:v>
                </c:pt>
                <c:pt idx="2">
                  <c:v>99.73</c:v>
                </c:pt>
                <c:pt idx="3">
                  <c:v>99.56</c:v>
                </c:pt>
                <c:pt idx="4">
                  <c:v>99.53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65984"/>
        <c:axId val="206766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65984"/>
        <c:axId val="206766376"/>
      </c:lineChart>
      <c:dateAx>
        <c:axId val="20676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766376"/>
        <c:crosses val="autoZero"/>
        <c:auto val="1"/>
        <c:lblOffset val="100"/>
        <c:baseTimeUnit val="years"/>
      </c:dateAx>
      <c:valAx>
        <c:axId val="206766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76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135.01</c:v>
                </c:pt>
                <c:pt idx="1">
                  <c:v>168.6</c:v>
                </c:pt>
                <c:pt idx="2">
                  <c:v>136.18</c:v>
                </c:pt>
                <c:pt idx="3">
                  <c:v>141.34</c:v>
                </c:pt>
                <c:pt idx="4">
                  <c:v>143.22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754064"/>
        <c:axId val="20676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754064"/>
        <c:axId val="206767552"/>
      </c:lineChart>
      <c:dateAx>
        <c:axId val="20675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767552"/>
        <c:crosses val="autoZero"/>
        <c:auto val="1"/>
        <c:lblOffset val="100"/>
        <c:baseTimeUnit val="years"/>
      </c:dateAx>
      <c:valAx>
        <c:axId val="20676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75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【154.95】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55" zoomScaleNormal="55" workbookViewId="0">
      <selection activeCell="BQ84" sqref="BQ8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福岡県　芦屋町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14682</v>
      </c>
      <c r="AM8" s="64"/>
      <c r="AN8" s="64"/>
      <c r="AO8" s="64"/>
      <c r="AP8" s="64"/>
      <c r="AQ8" s="64"/>
      <c r="AR8" s="64"/>
      <c r="AS8" s="64"/>
      <c r="AT8" s="63">
        <f>データ!S6</f>
        <v>11.6</v>
      </c>
      <c r="AU8" s="63"/>
      <c r="AV8" s="63"/>
      <c r="AW8" s="63"/>
      <c r="AX8" s="63"/>
      <c r="AY8" s="63"/>
      <c r="AZ8" s="63"/>
      <c r="BA8" s="63"/>
      <c r="BB8" s="63">
        <f>データ!T6</f>
        <v>1265.69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69.209999999999994</v>
      </c>
      <c r="J10" s="63"/>
      <c r="K10" s="63"/>
      <c r="L10" s="63"/>
      <c r="M10" s="63"/>
      <c r="N10" s="63"/>
      <c r="O10" s="63"/>
      <c r="P10" s="63">
        <f>データ!O6</f>
        <v>0.59</v>
      </c>
      <c r="Q10" s="63"/>
      <c r="R10" s="63"/>
      <c r="S10" s="63"/>
      <c r="T10" s="63"/>
      <c r="U10" s="63"/>
      <c r="V10" s="63"/>
      <c r="W10" s="63">
        <f>データ!P6</f>
        <v>90.29</v>
      </c>
      <c r="X10" s="63"/>
      <c r="Y10" s="63"/>
      <c r="Z10" s="63"/>
      <c r="AA10" s="63"/>
      <c r="AB10" s="63"/>
      <c r="AC10" s="63"/>
      <c r="AD10" s="64">
        <f>データ!Q6</f>
        <v>3130</v>
      </c>
      <c r="AE10" s="64"/>
      <c r="AF10" s="64"/>
      <c r="AG10" s="64"/>
      <c r="AH10" s="64"/>
      <c r="AI10" s="64"/>
      <c r="AJ10" s="64"/>
      <c r="AK10" s="2"/>
      <c r="AL10" s="64">
        <f>データ!U6</f>
        <v>86</v>
      </c>
      <c r="AM10" s="64"/>
      <c r="AN10" s="64"/>
      <c r="AO10" s="64"/>
      <c r="AP10" s="64"/>
      <c r="AQ10" s="64"/>
      <c r="AR10" s="64"/>
      <c r="AS10" s="64"/>
      <c r="AT10" s="63">
        <f>データ!V6</f>
        <v>0.12</v>
      </c>
      <c r="AU10" s="63"/>
      <c r="AV10" s="63"/>
      <c r="AW10" s="63"/>
      <c r="AX10" s="63"/>
      <c r="AY10" s="63"/>
      <c r="AZ10" s="63"/>
      <c r="BA10" s="63"/>
      <c r="BB10" s="63">
        <f>データ!W6</f>
        <v>716.67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403814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福岡県　芦屋町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>
        <f t="shared" si="3"/>
        <v>69.209999999999994</v>
      </c>
      <c r="O6" s="32">
        <f t="shared" si="3"/>
        <v>0.59</v>
      </c>
      <c r="P6" s="32">
        <f t="shared" si="3"/>
        <v>90.29</v>
      </c>
      <c r="Q6" s="32">
        <f t="shared" si="3"/>
        <v>3130</v>
      </c>
      <c r="R6" s="32">
        <f t="shared" si="3"/>
        <v>14682</v>
      </c>
      <c r="S6" s="32">
        <f t="shared" si="3"/>
        <v>11.6</v>
      </c>
      <c r="T6" s="32">
        <f t="shared" si="3"/>
        <v>1265.69</v>
      </c>
      <c r="U6" s="32">
        <f t="shared" si="3"/>
        <v>86</v>
      </c>
      <c r="V6" s="32">
        <f t="shared" si="3"/>
        <v>0.12</v>
      </c>
      <c r="W6" s="32">
        <f t="shared" si="3"/>
        <v>716.67</v>
      </c>
      <c r="X6" s="33">
        <f>IF(X7="",NA(),X7)</f>
        <v>100</v>
      </c>
      <c r="Y6" s="33">
        <f t="shared" ref="Y6:AG6" si="4">IF(Y7="",NA(),Y7)</f>
        <v>100.15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3">
        <f t="shared" si="4"/>
        <v>90.33</v>
      </c>
      <c r="AD6" s="33">
        <f t="shared" si="4"/>
        <v>91.52</v>
      </c>
      <c r="AE6" s="33">
        <f t="shared" si="4"/>
        <v>94.73</v>
      </c>
      <c r="AF6" s="33">
        <f t="shared" si="4"/>
        <v>96.59</v>
      </c>
      <c r="AG6" s="33">
        <f t="shared" si="4"/>
        <v>101.24</v>
      </c>
      <c r="AH6" s="32" t="str">
        <f>IF(AH7="","",IF(AH7="-","【-】","【"&amp;SUBSTITUTE(TEXT(AH7,"#,##0.00"),"-","△")&amp;"】"))</f>
        <v>【99.53】</v>
      </c>
      <c r="AI6" s="32">
        <f>IF(AI7="",NA(),AI7)</f>
        <v>0</v>
      </c>
      <c r="AJ6" s="32">
        <f t="shared" ref="AJ6:AR6" si="5">IF(AJ7="",NA(),AJ7)</f>
        <v>0</v>
      </c>
      <c r="AK6" s="32">
        <f t="shared" si="5"/>
        <v>0</v>
      </c>
      <c r="AL6" s="32">
        <f t="shared" si="5"/>
        <v>0</v>
      </c>
      <c r="AM6" s="32">
        <f t="shared" si="5"/>
        <v>0</v>
      </c>
      <c r="AN6" s="33">
        <f t="shared" si="5"/>
        <v>245.23</v>
      </c>
      <c r="AO6" s="33">
        <f t="shared" si="5"/>
        <v>243.86</v>
      </c>
      <c r="AP6" s="33">
        <f t="shared" si="5"/>
        <v>236.15</v>
      </c>
      <c r="AQ6" s="33">
        <f t="shared" si="5"/>
        <v>232.81</v>
      </c>
      <c r="AR6" s="33">
        <f t="shared" si="5"/>
        <v>184.13</v>
      </c>
      <c r="AS6" s="32" t="str">
        <f>IF(AS7="","",IF(AS7="-","【-】","【"&amp;SUBSTITUTE(TEXT(AS7,"#,##0.00"),"-","△")&amp;"】"))</f>
        <v>【154.95】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 t="str">
        <f t="shared" si="6"/>
        <v>-</v>
      </c>
      <c r="AX6" s="33">
        <f t="shared" si="6"/>
        <v>89.7</v>
      </c>
      <c r="AY6" s="33">
        <f t="shared" si="6"/>
        <v>477.59</v>
      </c>
      <c r="AZ6" s="33">
        <f t="shared" si="6"/>
        <v>341.28</v>
      </c>
      <c r="BA6" s="33">
        <f t="shared" si="6"/>
        <v>243.58</v>
      </c>
      <c r="BB6" s="33">
        <f t="shared" si="6"/>
        <v>290.19</v>
      </c>
      <c r="BC6" s="33">
        <f t="shared" si="6"/>
        <v>63.22</v>
      </c>
      <c r="BD6" s="32" t="str">
        <f>IF(BD7="","",IF(BD7="-","【-】","【"&amp;SUBSTITUTE(TEXT(BD7,"#,##0.00"),"-","△")&amp;"】"))</f>
        <v>【59.45】</v>
      </c>
      <c r="BE6" s="33">
        <f>IF(BE7="",NA(),BE7)</f>
        <v>76.92</v>
      </c>
      <c r="BF6" s="33">
        <f t="shared" ref="BF6:BN6" si="7">IF(BF7="",NA(),BF7)</f>
        <v>58.25</v>
      </c>
      <c r="BG6" s="33">
        <f t="shared" si="7"/>
        <v>223.15</v>
      </c>
      <c r="BH6" s="33">
        <f t="shared" si="7"/>
        <v>326.05</v>
      </c>
      <c r="BI6" s="33">
        <f t="shared" si="7"/>
        <v>242.31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99.63</v>
      </c>
      <c r="BQ6" s="33">
        <f t="shared" ref="BQ6:BY6" si="8">IF(BQ7="",NA(),BQ7)</f>
        <v>99.87</v>
      </c>
      <c r="BR6" s="33">
        <f t="shared" si="8"/>
        <v>99.73</v>
      </c>
      <c r="BS6" s="33">
        <f t="shared" si="8"/>
        <v>99.56</v>
      </c>
      <c r="BT6" s="33">
        <f t="shared" si="8"/>
        <v>99.53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135.01</v>
      </c>
      <c r="CB6" s="33">
        <f t="shared" ref="CB6:CJ6" si="9">IF(CB7="",NA(),CB7)</f>
        <v>168.6</v>
      </c>
      <c r="CC6" s="33">
        <f t="shared" si="9"/>
        <v>136.18</v>
      </c>
      <c r="CD6" s="33">
        <f t="shared" si="9"/>
        <v>141.34</v>
      </c>
      <c r="CE6" s="33">
        <f t="shared" si="9"/>
        <v>143.22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3">
        <f>IF(DH7="",NA(),DH7)</f>
        <v>17.93</v>
      </c>
      <c r="DI6" s="33">
        <f t="shared" ref="DI6:DQ6" si="12">IF(DI7="",NA(),DI7)</f>
        <v>19.09</v>
      </c>
      <c r="DJ6" s="33">
        <f t="shared" si="12"/>
        <v>20.260000000000002</v>
      </c>
      <c r="DK6" s="33">
        <f t="shared" si="12"/>
        <v>21.42</v>
      </c>
      <c r="DL6" s="33">
        <f t="shared" si="12"/>
        <v>35.869999999999997</v>
      </c>
      <c r="DM6" s="33">
        <f t="shared" si="12"/>
        <v>11.43</v>
      </c>
      <c r="DN6" s="33">
        <f t="shared" si="12"/>
        <v>11.86</v>
      </c>
      <c r="DO6" s="33">
        <f t="shared" si="12"/>
        <v>12.99</v>
      </c>
      <c r="DP6" s="33">
        <f t="shared" si="12"/>
        <v>13.6</v>
      </c>
      <c r="DQ6" s="33">
        <f t="shared" si="12"/>
        <v>22.34</v>
      </c>
      <c r="DR6" s="32" t="str">
        <f>IF(DR7="","",IF(DR7="-","【-】","【"&amp;SUBSTITUTE(TEXT(DR7,"#,##0.00"),"-","△")&amp;"】"))</f>
        <v>【21.63】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7" s="34" customFormat="1">
      <c r="A7" s="26"/>
      <c r="B7" s="35">
        <v>2014</v>
      </c>
      <c r="C7" s="35">
        <v>403814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69.209999999999994</v>
      </c>
      <c r="O7" s="36">
        <v>0.59</v>
      </c>
      <c r="P7" s="36">
        <v>90.29</v>
      </c>
      <c r="Q7" s="36">
        <v>3130</v>
      </c>
      <c r="R7" s="36">
        <v>14682</v>
      </c>
      <c r="S7" s="36">
        <v>11.6</v>
      </c>
      <c r="T7" s="36">
        <v>1265.69</v>
      </c>
      <c r="U7" s="36">
        <v>86</v>
      </c>
      <c r="V7" s="36">
        <v>0.12</v>
      </c>
      <c r="W7" s="36">
        <v>716.67</v>
      </c>
      <c r="X7" s="36">
        <v>100</v>
      </c>
      <c r="Y7" s="36">
        <v>100.15</v>
      </c>
      <c r="Z7" s="36">
        <v>100</v>
      </c>
      <c r="AA7" s="36">
        <v>100</v>
      </c>
      <c r="AB7" s="36">
        <v>100</v>
      </c>
      <c r="AC7" s="36">
        <v>90.33</v>
      </c>
      <c r="AD7" s="36">
        <v>91.52</v>
      </c>
      <c r="AE7" s="36">
        <v>94.73</v>
      </c>
      <c r="AF7" s="36">
        <v>96.59</v>
      </c>
      <c r="AG7" s="36">
        <v>101.24</v>
      </c>
      <c r="AH7" s="36">
        <v>99.53</v>
      </c>
      <c r="AI7" s="36">
        <v>0</v>
      </c>
      <c r="AJ7" s="36">
        <v>0</v>
      </c>
      <c r="AK7" s="36">
        <v>0</v>
      </c>
      <c r="AL7" s="36">
        <v>0</v>
      </c>
      <c r="AM7" s="36">
        <v>0</v>
      </c>
      <c r="AN7" s="36">
        <v>245.23</v>
      </c>
      <c r="AO7" s="36">
        <v>243.86</v>
      </c>
      <c r="AP7" s="36">
        <v>236.15</v>
      </c>
      <c r="AQ7" s="36">
        <v>232.81</v>
      </c>
      <c r="AR7" s="36">
        <v>184.13</v>
      </c>
      <c r="AS7" s="36">
        <v>154.94999999999999</v>
      </c>
      <c r="AT7" s="36" t="s">
        <v>101</v>
      </c>
      <c r="AU7" s="36" t="s">
        <v>101</v>
      </c>
      <c r="AV7" s="36" t="s">
        <v>101</v>
      </c>
      <c r="AW7" s="36" t="s">
        <v>101</v>
      </c>
      <c r="AX7" s="36">
        <v>89.7</v>
      </c>
      <c r="AY7" s="36">
        <v>477.59</v>
      </c>
      <c r="AZ7" s="36">
        <v>341.28</v>
      </c>
      <c r="BA7" s="36">
        <v>243.58</v>
      </c>
      <c r="BB7" s="36">
        <v>290.19</v>
      </c>
      <c r="BC7" s="36">
        <v>63.22</v>
      </c>
      <c r="BD7" s="36">
        <v>59.45</v>
      </c>
      <c r="BE7" s="36">
        <v>76.92</v>
      </c>
      <c r="BF7" s="36">
        <v>58.25</v>
      </c>
      <c r="BG7" s="36">
        <v>223.15</v>
      </c>
      <c r="BH7" s="36">
        <v>326.05</v>
      </c>
      <c r="BI7" s="36">
        <v>242.31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99.63</v>
      </c>
      <c r="BQ7" s="36">
        <v>99.87</v>
      </c>
      <c r="BR7" s="36">
        <v>99.73</v>
      </c>
      <c r="BS7" s="36">
        <v>99.56</v>
      </c>
      <c r="BT7" s="36">
        <v>99.53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135.01</v>
      </c>
      <c r="CB7" s="36">
        <v>168.6</v>
      </c>
      <c r="CC7" s="36">
        <v>136.18</v>
      </c>
      <c r="CD7" s="36">
        <v>141.34</v>
      </c>
      <c r="CE7" s="36">
        <v>143.22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40.56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>
        <v>17.93</v>
      </c>
      <c r="DI7" s="36">
        <v>19.09</v>
      </c>
      <c r="DJ7" s="36">
        <v>20.260000000000002</v>
      </c>
      <c r="DK7" s="36">
        <v>21.42</v>
      </c>
      <c r="DL7" s="36">
        <v>35.869999999999997</v>
      </c>
      <c r="DM7" s="36">
        <v>11.43</v>
      </c>
      <c r="DN7" s="36">
        <v>11.86</v>
      </c>
      <c r="DO7" s="36">
        <v>12.99</v>
      </c>
      <c r="DP7" s="36">
        <v>13.6</v>
      </c>
      <c r="DQ7" s="36">
        <v>22.34</v>
      </c>
      <c r="DR7" s="36">
        <v>21.63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ashiya</cp:lastModifiedBy>
  <cp:lastPrinted>2016-02-12T01:27:50Z</cp:lastPrinted>
  <dcterms:created xsi:type="dcterms:W3CDTF">2016-02-03T07:48:04Z</dcterms:created>
  <dcterms:modified xsi:type="dcterms:W3CDTF">2018-02-21T01:54:34Z</dcterms:modified>
  <cp:category/>
</cp:coreProperties>
</file>