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16.0.9\ashiya\02 財政課\財政係\07_広報・HP[通年]\[HP]財政状況資料集\R5年度分\R7.3.28 芦屋町ホームページ掲載\"/>
    </mc:Choice>
  </mc:AlternateContent>
  <xr:revisionPtr revIDLastSave="0" documentId="13_ncr:1_{70342969-7F88-45EB-AB34-C51CEBF2FB61}"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C36" i="10"/>
  <c r="AM34" i="10" l="1"/>
  <c r="AM35" i="10" s="1"/>
  <c r="BE34" i="10"/>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<sst xmlns="http://schemas.openxmlformats.org/spreadsheetml/2006/main" count="1125" uniqueCount="572">
  <si>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</si>
  <si>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</si>
  <si>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</si>
  <si>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</si>
  <si>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</si>
  <si>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</si>
  <si>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</si>
  <si>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</si>
  <si>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</si>
  <si>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</si>
  <si>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</si>
  <si>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</si>
  <si>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</si>
  <si>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</si>
  <si>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</si>
  <si>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</si>
  <si>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</si>
  <si>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</si>
  <si>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</si>
  <si>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</si>
  <si>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</si>
  <si>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</si>
  <si>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</si>
  <si>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</si>
  <si>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</si>
  <si>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</si>
  <si>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</si>
  <si>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</si>
  <si>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</si>
  <si>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</si>
  <si>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</si>
  <si>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</si>
  <si>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</si>
  <si>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</si>
  <si>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</si>
  <si>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</si>
  <si>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</si>
  <si>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</si>
  <si>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</si>
  <si>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</si>
  <si>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</si>
  <si>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</si>
  <si>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</si>
  <si>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</si>
  <si>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</si>
  <si>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</si>
  <si>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</si>
  <si>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</si>
  <si>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</si>
  <si>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</si>
  <si>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</si>
  <si>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</si>
  <si>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</si>
  <si>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</si>
  <si>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</si>
  <si>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</si>
  <si>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</si>
  <si>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</si>
  <si>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</si>
  <si>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</si>
  <si>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</si>
  <si>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</si>
  <si>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</si>
  <si>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</si>
  <si>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</si>
  <si>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</si>
  <si>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</si>
  <si>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</si>
  <si>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</si>
  <si>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</si>
  <si>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</si>
  <si>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</si>
  <si>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</si>
  <si>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</si>
  <si>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</si>
  <si>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</si>
  <si>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</si>
  <si>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</si>
  <si>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</si>
  <si>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</si>
  <si>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</si>
  <si>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</si>
  <si>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</si>
  <si>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</si>
  <si>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</si>
  <si>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</si>
  <si>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</si>
  <si>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</si>
  <si>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</si>
  <si>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</si>
  <si>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</si>
  <si>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</si>
  <si>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</si>
  <si>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</si>
  <si>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</si>
  <si>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</si>
  <si>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</si>
  <si>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</si>
  <si>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</si>
  <si>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</si>
  <si>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</si>
  <si>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</si>
  <si>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</si>
  <si>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</si>
  <si>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</si>
  <si>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</si>
  <si>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</si>
  <si>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</si>
  <si>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</si>
  <si>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</si>
  <si>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</si>
  <si>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</si>
  <si>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</si>
  <si>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</si>
  <si>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</si>
  <si>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</si>
  <si>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</si>
  <si>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</si>
  <si>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</si>
  <si>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</si>
  <si>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</si>
  <si>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</si>
  <si>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</si>
  <si>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</si>
  <si>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</si>
  <si>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</si>
  <si>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</si>
  <si>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</si>
  <si>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</si>
  <si>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</si>
  <si>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</si>
  <si>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</si>
  <si>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</si>
  <si>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</si>
  <si>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</si>
  <si>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</si>
  <si>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</si>
  <si>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</si>
  <si>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</si>
  <si>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</si>
  <si>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</si>
  <si>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</si>
  <si>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</si>
  <si>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</si>
  <si>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</si>
  <si>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</si>
  <si>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</si>
  <si>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</si>
  <si>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</si>
  <si>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</si>
  <si>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</si>
  <si>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</si>
  <si>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</si>
  <si>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</si>
  <si>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</si>
  <si>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</si>
  <si>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</si>
  <si>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</si>
  <si>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</si>
  <si>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</si>
  <si>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</si>
  <si>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</si>
  <si>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</si>
  <si>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</si>
  <si>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</si>
  <si>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</si>
  <si>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</si>
  <si>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</si>
  <si>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</si>
  <si>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</si>
  <si>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</si>
  <si>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</si>
  <si>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</si>
  <si>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</si>
  <si>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</si>
  <si>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</si>
  <si>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</si>
  <si>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</si>
  <si>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</si>
  <si>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</si>
  <si>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</si>
  <si>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</si>
  <si>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</si>
  <si>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</si>
  <si>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</si>
  <si>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</si>
  <si>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</si>
  <si>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</si>
  <si>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</si>
  <si>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</si>
  <si>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</si>
  <si>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</si>
  <si>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</si>
  <si>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</si>
  <si>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</si>
  <si>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</si>
  <si>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</si>
  <si>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</si>
  <si>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</si>
  <si>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</si>
  <si>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</si>
  <si>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</si>
  <si>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</si>
  <si>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福岡県芦屋町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</si>
  <si>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</si>
  <si>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</si>
  <si>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</si>
  <si>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</si>
  <si>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</si>
  <si>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</si>
  <si>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</si>
  <si>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</si>
  <si>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</si>
  <si>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</si>
  <si>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</si>
  <si>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</si>
  <si>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</si>
  <si>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</si>
  <si>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</si>
  <si>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</si>
  <si>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</si>
  <si>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</si>
  <si>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</si>
  <si>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</si>
  <si>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</si>
  <si>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</si>
  <si>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</si>
  <si>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</si>
  <si>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</si>
  <si>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</si>
  <si>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</si>
  <si>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</si>
  <si>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</si>
  <si>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</si>
  <si>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</si>
  <si>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</si>
  <si>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</si>
  <si>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</si>
  <si>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</si>
  <si>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</si>
  <si>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</si>
  <si>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</si>
  <si>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</si>
  <si>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</si>
  <si>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</si>
  <si>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</si>
  <si>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</si>
  <si>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</si>
  <si>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</si>
  <si>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</si>
  <si>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</si>
  <si>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</si>
  <si>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</si>
  <si>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</si>
  <si>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</si>
  <si>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</si>
  <si>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</si>
  <si>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</si>
  <si>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</si>
  <si>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</si>
  <si>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</si>
  <si>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</si>
  <si>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</si>
  <si>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</si>
  <si>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</si>
  <si>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</si>
  <si>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</si>
  <si>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</si>
  <si>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</si>
  <si>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</si>
  <si>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</si>
  <si>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</si>
  <si>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</si>
  <si>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</si>
  <si>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</si>
  <si>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</si>
  <si>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</si>
  <si>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</si>
  <si>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</si>
  <si>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</si>
  <si>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</si>
  <si>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</si>
  <si>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</si>
  <si>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</si>
  <si>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</si>
  <si>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</si>
  <si>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</si>
  <si>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</si>
  <si>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</si>
  <si>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</si>
  <si>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</si>
  <si>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</si>
  <si>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</si>
  <si>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</si>
  <si>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</si>
  <si>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</si>
  <si>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</si>
  <si>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</si>
  <si>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</si>
  <si>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</si>
  <si>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</si>
  <si>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</si>
  <si>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</si>
  <si>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</si>
  <si>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</si>
  <si>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</si>
  <si>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</si>
  <si>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</si>
  <si>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</si>
  <si>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</si>
  <si>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</si>
  <si>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</si>
  <si>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</si>
  <si>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</si>
  <si>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</si>
  <si>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</si>
  <si>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</si>
  <si>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</si>
  <si>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</si>
  <si>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</si>
  <si>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</si>
  <si>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</si>
  <si>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</si>
  <si>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観光施設</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</si>
  <si>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</si>
  <si>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</si>
  <si>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</si>
  <si>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</si>
  <si>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</si>
  <si>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</si>
  <si>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</si>
  <si>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</si>
  <si>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</si>
  <si>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</si>
  <si>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</si>
  <si>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</si>
  <si>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</si>
  <si>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</si>
  <si>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</si>
  <si>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</si>
  <si>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</si>
  <si>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</si>
  <si>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</si>
  <si>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</si>
  <si>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</si>
  <si>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</si>
  <si>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</si>
  <si>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</si>
  <si>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</si>
  <si>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</si>
  <si>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</si>
  <si>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</si>
  <si>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</si>
  <si>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</si>
  <si>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福岡県芦屋町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</si>
  <si>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</si>
  <si>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</si>
  <si>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</si>
  <si>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</si>
  <si>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</si>
  <si>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</si>
  <si>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</si>
  <si>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</si>
  <si>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</si>
  <si>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</si>
  <si>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</si>
  <si>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</si>
  <si>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</si>
  <si>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</si>
  <si>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</si>
  <si>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</si>
  <si>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</si>
  <si>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</si>
  <si>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</si>
  <si>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</si>
  <si>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</si>
  <si>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</si>
  <si>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</si>
  <si>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</si>
  <si>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</si>
  <si>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</si>
  <si>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</si>
  <si>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</si>
  <si>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</si>
  <si>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</si>
  <si>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</si>
  <si>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</si>
  <si>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</si>
  <si>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</si>
  <si>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</si>
  <si>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</si>
  <si>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</si>
  <si>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公共下水道事業会計</t>
    <phoneticPr fontId="5"/>
  </si>
  <si>
    <t>法適用企業</t>
    <phoneticPr fontId="5"/>
  </si>
  <si>
    <t>モーターボート競走事業会計</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</si>
  <si>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</si>
  <si>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</si>
  <si>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</si>
  <si>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</si>
  <si>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</si>
  <si>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</si>
  <si>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</si>
  <si>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</si>
  <si>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</si>
  <si>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</si>
  <si>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</si>
  <si>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</si>
  <si>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</si>
  <si>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</si>
  <si>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</si>
  <si>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</si>
  <si>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</si>
  <si>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</si>
  <si>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</si>
  <si>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</si>
  <si>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</si>
  <si>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</si>
  <si>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</si>
  <si>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</si>
  <si>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</si>
  <si>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</si>
  <si>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</si>
  <si>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</si>
  <si>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</si>
  <si>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</si>
  <si>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</si>
  <si>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</si>
  <si>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</si>
  <si>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</si>
  <si>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</si>
  <si>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</si>
  <si>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</si>
  <si>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</si>
  <si>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</si>
  <si>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</si>
  <si>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</si>
  <si>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</si>
  <si>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</si>
  <si>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</si>
  <si>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</si>
  <si>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</si>
  <si>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</si>
  <si>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</si>
  <si>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</si>
  <si>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</si>
  <si>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</si>
  <si>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</si>
  <si>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</si>
  <si>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</si>
  <si>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</si>
  <si>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</si>
  <si>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</si>
  <si>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</si>
  <si>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</si>
  <si>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</si>
  <si>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</si>
  <si>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</si>
  <si>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</si>
  <si>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</si>
  <si>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</si>
  <si>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</si>
  <si>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</si>
  <si>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</si>
  <si>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</si>
  <si>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</si>
  <si>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</si>
  <si>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</si>
  <si>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</si>
  <si>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</si>
  <si>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</si>
  <si>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</si>
  <si>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</si>
  <si>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</si>
  <si>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</si>
  <si>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</si>
  <si>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</si>
  <si>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</si>
  <si>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</si>
  <si>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</si>
  <si>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</si>
  <si>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</si>
  <si>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</si>
  <si>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</si>
  <si>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</si>
  <si>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</si>
  <si>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</si>
  <si>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</si>
  <si>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</si>
  <si>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</si>
  <si>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</si>
  <si>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</si>
  <si>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</si>
  <si>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</si>
  <si>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</si>
  <si>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</si>
  <si>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</si>
  <si>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</si>
  <si>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</si>
  <si>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</si>
  <si>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</si>
  <si>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</si>
  <si>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</si>
  <si>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</si>
  <si>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</si>
  <si>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</si>
  <si>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</si>
  <si>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</si>
  <si>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</si>
  <si>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</si>
  <si>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</si>
  <si>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</si>
  <si>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</si>
  <si>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</si>
  <si>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</si>
  <si>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</si>
  <si>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</si>
  <si>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</si>
  <si>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</si>
  <si>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</si>
  <si>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</si>
  <si>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</si>
  <si>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</si>
  <si>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</si>
  <si>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</si>
  <si>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</si>
  <si>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</si>
  <si>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</si>
  <si>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</si>
  <si>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</si>
  <si>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</si>
  <si>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</si>
  <si>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</si>
  <si>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6.62</t>
  </si>
  <si>
    <t>▲ 4.30</t>
  </si>
  <si>
    <t>▲ 8.99</t>
  </si>
  <si>
    <t>▲ 5.89</t>
  </si>
  <si>
    <t>モーターボート競走事業会計</t>
  </si>
  <si>
    <t>公共下水道事業会計</t>
  </si>
  <si>
    <t>一般会計</t>
  </si>
  <si>
    <t>国民健康保険特別会計</t>
  </si>
  <si>
    <t>後期高齢者医療特別会計</t>
  </si>
  <si>
    <t>国民宿舎特別会計</t>
  </si>
  <si>
    <t>給食センター特別会計</t>
  </si>
  <si>
    <t>地方独立行政法人芦屋中央病院貸付金特別会計</t>
  </si>
  <si>
    <t>その他会計（赤字）</t>
  </si>
  <si>
    <t>その他会計（黒字）</t>
  </si>
  <si>
    <t>R01</t>
    <phoneticPr fontId="5"/>
  </si>
  <si>
    <t>R02</t>
    <phoneticPr fontId="5"/>
  </si>
  <si>
    <t>R03</t>
    <phoneticPr fontId="5"/>
  </si>
  <si>
    <t>R04</t>
    <phoneticPr fontId="5"/>
  </si>
  <si>
    <t>R05</t>
    <phoneticPr fontId="5"/>
  </si>
  <si>
    <t>-</t>
    <phoneticPr fontId="2"/>
  </si>
  <si>
    <t>福岡県市町村消防団員等公務災害補償組合</t>
    <rPh sb="0" eb="3">
      <t>フクオカケン</t>
    </rPh>
    <rPh sb="3" eb="6">
      <t>シチョウソン</t>
    </rPh>
    <rPh sb="6" eb="9">
      <t>ショウボウダン</t>
    </rPh>
    <rPh sb="9" eb="11">
      <t>インナド</t>
    </rPh>
    <rPh sb="11" eb="13">
      <t>コウム</t>
    </rPh>
    <rPh sb="13" eb="15">
      <t>サイガイ</t>
    </rPh>
    <rPh sb="15" eb="17">
      <t>ホショウ</t>
    </rPh>
    <rPh sb="17" eb="19">
      <t>クミアイ</t>
    </rPh>
    <phoneticPr fontId="10"/>
  </si>
  <si>
    <t>福岡県自治会館管理組合</t>
    <rPh sb="0" eb="3">
      <t>フクオカケン</t>
    </rPh>
    <rPh sb="3" eb="5">
      <t>ジチ</t>
    </rPh>
    <rPh sb="5" eb="7">
      <t>カイカン</t>
    </rPh>
    <rPh sb="7" eb="9">
      <t>カンリ</t>
    </rPh>
    <rPh sb="9" eb="11">
      <t>クミアイ</t>
    </rPh>
    <phoneticPr fontId="10"/>
  </si>
  <si>
    <t>遠賀・中間地域広域行政事務組合</t>
    <rPh sb="0" eb="2">
      <t>オンガ</t>
    </rPh>
    <rPh sb="3" eb="5">
      <t>ナカマ</t>
    </rPh>
    <rPh sb="5" eb="7">
      <t>チイキ</t>
    </rPh>
    <rPh sb="7" eb="9">
      <t>コウイキ</t>
    </rPh>
    <rPh sb="9" eb="11">
      <t>ギョウセイ</t>
    </rPh>
    <rPh sb="11" eb="13">
      <t>ジム</t>
    </rPh>
    <rPh sb="13" eb="15">
      <t>クミアイ</t>
    </rPh>
    <phoneticPr fontId="10"/>
  </si>
  <si>
    <t>福岡県自治振興組合（一般会計）</t>
    <rPh sb="0" eb="3">
      <t>フクオカケン</t>
    </rPh>
    <rPh sb="3" eb="5">
      <t>ジチ</t>
    </rPh>
    <rPh sb="5" eb="7">
      <t>シンコウ</t>
    </rPh>
    <rPh sb="7" eb="9">
      <t>クミアイ</t>
    </rPh>
    <rPh sb="10" eb="12">
      <t>イッパン</t>
    </rPh>
    <rPh sb="12" eb="14">
      <t>カイケイ</t>
    </rPh>
    <phoneticPr fontId="10"/>
  </si>
  <si>
    <t>福岡県自治振興組合（公文書館事業特別会計）</t>
    <rPh sb="0" eb="2">
      <t>フクオカ</t>
    </rPh>
    <rPh sb="2" eb="3">
      <t>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10"/>
  </si>
  <si>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0"/>
  </si>
  <si>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0"/>
  </si>
  <si>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0"/>
  </si>
  <si>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</si>
  <si>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t>
  </si>
  <si>
    <t>地方独立行政法人芦屋中央病院</t>
    <rPh sb="0" eb="8">
      <t>チホウドクリツギョウセイホウジン</t>
    </rPh>
    <rPh sb="8" eb="10">
      <t>アシヤ</t>
    </rPh>
    <rPh sb="10" eb="12">
      <t>チュウオウ</t>
    </rPh>
    <rPh sb="12" eb="14">
      <t>ビョウイン</t>
    </rPh>
    <phoneticPr fontId="10"/>
  </si>
  <si>
    <t>競艇収益まちづくり基金</t>
    <phoneticPr fontId="5"/>
  </si>
  <si>
    <t>公共施設等整備基金</t>
    <phoneticPr fontId="2"/>
  </si>
  <si>
    <t>職員退職基金</t>
    <phoneticPr fontId="2"/>
  </si>
  <si>
    <t>町営住宅基金</t>
    <phoneticPr fontId="2"/>
  </si>
  <si>
    <t>がんばれ芦屋町ふるさと応援基金</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</si>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</sst>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6AA-4E4C-A223-9D88129060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77255</c:v>
                </c:pt>
                <c:pt idx="1">
                  <c:v>121357</c:v>
                </c:pt>
                <c:pt idx="2">
                  <c:v>51158</c:v>
                </c:pt>
                <c:pt idx="3">
                  <c:v>46195</c:v>
                </c:pt>
                <c:pt idx="4">
                  <c:v>84215</c:v>
                </c:pt>
              </c:numCache>
            </c:numRef>
          </c:val>
          <c:smooth val="0"/>
          <c:extLst>
            <c:ext xmlns:c16="http://schemas.microsoft.com/office/drawing/2014/chart" uri="{C3380CC4-5D6E-409C-BE32-E72D297353CC}">
              <c16:uniqueId val="{00000001-66AA-4E4C-A223-9D88129060C7}"/>
            </c:ext>
          </c:extLst>
        </c:ser>
        <c:dLbls>
          <c:showLegendKey val="0"/>
          <c:showVal val="0"/>
          <c:showCatName val="0"/>
          <c:showSerName val="0"/>
          <c:showPercent val="0"/>
          <c:showBubbleSize val="0"/>
        </c:dLbls>
        <c:marker val="1"/>
        <c:smooth val="0"/>
        <c:axId val="584173928"/>
        <c:axId val="584174320"/>
      </c:lineChart>
      <c:catAx>
        <c:axId val="584173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174320"/>
        <c:crosses val="autoZero"/>
        <c:auto val="1"/>
        <c:lblAlgn val="ctr"/>
        <c:lblOffset val="100"/>
        <c:tickLblSkip val="1"/>
        <c:tickMarkSkip val="1"/>
        <c:noMultiLvlLbl val="0"/>
      </c:catAx>
      <c:valAx>
        <c:axId val="58417432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4173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c:v>
                </c:pt>
                <c:pt idx="1">
                  <c:v>9.1999999999999993</c:v>
                </c:pt>
                <c:pt idx="2">
                  <c:v>7.67</c:v>
                </c:pt>
                <c:pt idx="3">
                  <c:v>8.6300000000000008</c:v>
                </c:pt>
                <c:pt idx="4">
                  <c:v>9.61</c:v>
                </c:pt>
              </c:numCache>
            </c:numRef>
          </c:val>
          <c:extLst>
            <c:ext xmlns:c16="http://schemas.microsoft.com/office/drawing/2014/chart" uri="{C3380CC4-5D6E-409C-BE32-E72D297353CC}">
              <c16:uniqueId val="{00000000-65E4-4A41-9E0F-7BD6C387319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21.69</c:v>
                </c:pt>
                <c:pt idx="1">
                  <c:v>16.87</c:v>
                </c:pt>
                <c:pt idx="2">
                  <c:v>37.380000000000003</c:v>
                </c:pt>
                <c:pt idx="3">
                  <c:v>35.369999999999997</c:v>
                </c:pt>
                <c:pt idx="4">
                  <c:v>35.869999999999997</c:v>
                </c:pt>
              </c:numCache>
            </c:numRef>
          </c:val>
          <c:extLst>
            <c:ext xmlns:c16="http://schemas.microsoft.com/office/drawing/2014/chart" uri="{C3380CC4-5D6E-409C-BE32-E72D297353CC}">
              <c16:uniqueId val="{00000001-65E4-4A41-9E0F-7BD6C3873198}"/>
            </c:ext>
          </c:extLst>
        </c:ser>
        <c:dLbls>
          <c:showLegendKey val="0"/>
          <c:showVal val="0"/>
          <c:showCatName val="0"/>
          <c:showSerName val="0"/>
          <c:showPercent val="0"/>
          <c:showBubbleSize val="0"/>
        </c:dLbls>
        <c:gapWidth val="250"/>
        <c:overlap val="100"/>
        <c:axId val="584175104"/>
        <c:axId val="584171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-6.62</c:v>
                </c:pt>
                <c:pt idx="1">
                  <c:v>-4.3</c:v>
                </c:pt>
                <c:pt idx="2">
                  <c:v>13.28</c:v>
                </c:pt>
                <c:pt idx="3">
                  <c:v>-8.99</c:v>
                </c:pt>
                <c:pt idx="4">
                  <c:v>-5.89</c:v>
                </c:pt>
              </c:numCache>
            </c:numRef>
          </c:val>
          <c:smooth val="0"/>
          <c:extLst>
            <c:ext xmlns:c16="http://schemas.microsoft.com/office/drawing/2014/chart" uri="{C3380CC4-5D6E-409C-BE32-E72D297353CC}">
              <c16:uniqueId val="{00000002-65E4-4A41-9E0F-7BD6C3873198}"/>
            </c:ext>
          </c:extLst>
        </c:ser>
        <c:dLbls>
          <c:showLegendKey val="0"/>
          <c:showVal val="0"/>
          <c:showCatName val="0"/>
          <c:showSerName val="0"/>
          <c:showPercent val="0"/>
          <c:showBubbleSize val="0"/>
        </c:dLbls>
        <c:marker val="1"/>
        <c:smooth val="0"/>
        <c:axId val="584175104"/>
        <c:axId val="584171576"/>
      </c:lineChart>
      <c:catAx>
        <c:axId val="58417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4171576"/>
        <c:crosses val="autoZero"/>
        <c:auto val="1"/>
        <c:lblAlgn val="ctr"/>
        <c:lblOffset val="100"/>
        <c:tickLblSkip val="1"/>
        <c:tickMarkSkip val="1"/>
        <c:noMultiLvlLbl val="0"/>
      </c:catAx>
      <c:valAx>
        <c:axId val="58417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417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B36-4BCF-9298-38919637C9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B36-4BCF-9298-38919637C9A5}"/>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B36-4BCF-9298-38919637C9A5}"/>
            </c:ext>
          </c:extLst>
        </c:ser>
        <c:ser>
          <c:idx val="3"/>
          <c:order val="3"/>
          <c:tx>
            <c:strRef>
              <c:f>データシート!$A$30</c:f>
              <c:strCache>
                <c:ptCount val="1"/>
                <c:pt idx="0">
                  <c:v>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0.03</c:v>
                </c:pt>
                <c:pt idx="6">
                  <c:v>#N/A</c:v>
                </c:pt>
                <c:pt idx="7">
                  <c:v>0.04</c:v>
                </c:pt>
                <c:pt idx="8">
                  <c:v>#N/A</c:v>
                </c:pt>
                <c:pt idx="9">
                  <c:v>0.05</c:v>
                </c:pt>
              </c:numCache>
            </c:numRef>
          </c:val>
          <c:extLst>
            <c:ext xmlns:c16="http://schemas.microsoft.com/office/drawing/2014/chart" uri="{C3380CC4-5D6E-409C-BE32-E72D297353CC}">
              <c16:uniqueId val="{00000003-CB36-4BCF-9298-38919637C9A5}"/>
            </c:ext>
          </c:extLst>
        </c:ser>
        <c:ser>
          <c:idx val="4"/>
          <c:order val="4"/>
          <c:tx>
            <c:strRef>
              <c:f>データシート!$A$31</c:f>
              <c:strCache>
                <c:ptCount val="1"/>
                <c:pt idx="0">
                  <c:v>国民宿舎特別会計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0.06</c:v>
                </c:pt>
                <c:pt idx="4">
                  <c:v>#N/A</c:v>
                </c:pt>
                <c:pt idx="5">
                  <c:v>0.02</c:v>
                </c:pt>
                <c:pt idx="6">
                  <c:v>#N/A</c:v>
                </c:pt>
                <c:pt idx="7">
                  <c:v>0</c:v>
                </c:pt>
                <c:pt idx="8">
                  <c:v>#N/A</c:v>
                </c:pt>
                <c:pt idx="9">
                  <c:v>0.05</c:v>
                </c:pt>
              </c:numCache>
            </c:numRef>
          </c:val>
          <c:extLst>
            <c:ext xmlns:c16="http://schemas.microsoft.com/office/drawing/2014/chart" uri="{C3380CC4-5D6E-409C-BE32-E72D297353CC}">
              <c16:uniqueId val="{00000004-CB36-4BCF-9298-38919637C9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0.19</c:v>
                </c:pt>
                <c:pt idx="4">
                  <c:v>#N/A</c:v>
                </c:pt>
                <c:pt idx="5">
                  <c:v>0.19</c:v>
                </c:pt>
                <c:pt idx="6">
                  <c:v>#N/A</c:v>
                </c:pt>
                <c:pt idx="7">
                  <c:v>0.21</c:v>
                </c:pt>
                <c:pt idx="8">
                  <c:v>#N/A</c:v>
                </c:pt>
                <c:pt idx="9">
                  <c:v>0.2</c:v>
                </c:pt>
              </c:numCache>
            </c:numRef>
          </c:val>
          <c:extLst>
            <c:ext xmlns:c16="http://schemas.microsoft.com/office/drawing/2014/chart" uri="{C3380CC4-5D6E-409C-BE32-E72D297353CC}">
              <c16:uniqueId val="{00000005-CB36-4BCF-9298-38919637C9A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0.72</c:v>
                </c:pt>
                <c:pt idx="2">
                  <c:v>#N/A</c:v>
                </c:pt>
                <c:pt idx="3">
                  <c:v>1.43</c:v>
                </c:pt>
                <c:pt idx="4">
                  <c:v>#N/A</c:v>
                </c:pt>
                <c:pt idx="5">
                  <c:v>1.43</c:v>
                </c:pt>
                <c:pt idx="6">
                  <c:v>#N/A</c:v>
                </c:pt>
                <c:pt idx="7">
                  <c:v>0.7</c:v>
                </c:pt>
                <c:pt idx="8">
                  <c:v>#N/A</c:v>
                </c:pt>
                <c:pt idx="9">
                  <c:v>0.67</c:v>
                </c:pt>
              </c:numCache>
            </c:numRef>
          </c:val>
          <c:extLst>
            <c:ext xmlns:c16="http://schemas.microsoft.com/office/drawing/2014/chart" uri="{C3380CC4-5D6E-409C-BE32-E72D297353CC}">
              <c16:uniqueId val="{00000006-CB36-4BCF-9298-38919637C9A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5.74</c:v>
                </c:pt>
                <c:pt idx="2">
                  <c:v>#N/A</c:v>
                </c:pt>
                <c:pt idx="3">
                  <c:v>9.14</c:v>
                </c:pt>
                <c:pt idx="4">
                  <c:v>#N/A</c:v>
                </c:pt>
                <c:pt idx="5">
                  <c:v>7.63</c:v>
                </c:pt>
                <c:pt idx="6">
                  <c:v>#N/A</c:v>
                </c:pt>
                <c:pt idx="7">
                  <c:v>8.57</c:v>
                </c:pt>
                <c:pt idx="8">
                  <c:v>#N/A</c:v>
                </c:pt>
                <c:pt idx="9">
                  <c:v>9.5500000000000007</c:v>
                </c:pt>
              </c:numCache>
            </c:numRef>
          </c:val>
          <c:extLst>
            <c:ext xmlns:c16="http://schemas.microsoft.com/office/drawing/2014/chart" uri="{C3380CC4-5D6E-409C-BE32-E72D297353CC}">
              <c16:uniqueId val="{00000007-CB36-4BCF-9298-38919637C9A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15.93</c:v>
                </c:pt>
                <c:pt idx="2">
                  <c:v>#N/A</c:v>
                </c:pt>
                <c:pt idx="3">
                  <c:v>15.81</c:v>
                </c:pt>
                <c:pt idx="4">
                  <c:v>#N/A</c:v>
                </c:pt>
                <c:pt idx="5">
                  <c:v>15.53</c:v>
                </c:pt>
                <c:pt idx="6">
                  <c:v>#N/A</c:v>
                </c:pt>
                <c:pt idx="7">
                  <c:v>17.07</c:v>
                </c:pt>
                <c:pt idx="8">
                  <c:v>#N/A</c:v>
                </c:pt>
                <c:pt idx="9">
                  <c:v>17.78</c:v>
                </c:pt>
              </c:numCache>
            </c:numRef>
          </c:val>
          <c:extLst>
            <c:ext xmlns:c16="http://schemas.microsoft.com/office/drawing/2014/chart" uri="{C3380CC4-5D6E-409C-BE32-E72D297353CC}">
              <c16:uniqueId val="{00000008-CB36-4BCF-9298-38919637C9A5}"/>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433.84</c:v>
                </c:pt>
                <c:pt idx="2">
                  <c:v>#N/A</c:v>
                </c:pt>
                <c:pt idx="3">
                  <c:v>548.11</c:v>
                </c:pt>
                <c:pt idx="4">
                  <c:v>#N/A</c:v>
                </c:pt>
                <c:pt idx="5">
                  <c:v>662.26</c:v>
                </c:pt>
                <c:pt idx="6">
                  <c:v>#N/A</c:v>
                </c:pt>
                <c:pt idx="7">
                  <c:v>796.14</c:v>
                </c:pt>
                <c:pt idx="8">
                  <c:v>#N/A</c:v>
                </c:pt>
                <c:pt idx="9">
                  <c:v>956.38</c:v>
                </c:pt>
              </c:numCache>
            </c:numRef>
          </c:val>
          <c:extLst>
            <c:ext xmlns:c16="http://schemas.microsoft.com/office/drawing/2014/chart" uri="{C3380CC4-5D6E-409C-BE32-E72D297353CC}">
              <c16:uniqueId val="{00000009-CB36-4BCF-9298-38919637C9A5}"/>
            </c:ext>
          </c:extLst>
        </c:ser>
        <c:dLbls>
          <c:showLegendKey val="0"/>
          <c:showVal val="0"/>
          <c:showCatName val="0"/>
          <c:showSerName val="0"/>
          <c:showPercent val="0"/>
          <c:showBubbleSize val="0"/>
        </c:dLbls>
        <c:gapWidth val="150"/>
        <c:overlap val="100"/>
        <c:axId val="592082880"/>
        <c:axId val="592083272"/>
      </c:barChart>
      <c:catAx>
        <c:axId val="5920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2083272"/>
        <c:crosses val="autoZero"/>
        <c:auto val="1"/>
        <c:lblAlgn val="ctr"/>
        <c:lblOffset val="100"/>
        <c:tickLblSkip val="1"/>
        <c:tickMarkSkip val="1"/>
        <c:noMultiLvlLbl val="0"/>
      </c:catAx>
      <c:valAx>
        <c:axId val="59208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08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1201</c:v>
                </c:pt>
                <c:pt idx="5">
                  <c:v>1652</c:v>
                </c:pt>
                <c:pt idx="8">
                  <c:v>1392</c:v>
                </c:pt>
                <c:pt idx="11">
                  <c:v>1282</c:v>
                </c:pt>
                <c:pt idx="14">
                  <c:v>1042</c:v>
                </c:pt>
              </c:numCache>
            </c:numRef>
          </c:val>
          <c:extLst>
            <c:ext xmlns:c16="http://schemas.microsoft.com/office/drawing/2014/chart" uri="{C3380CC4-5D6E-409C-BE32-E72D297353CC}">
              <c16:uniqueId val="{00000000-7435-4F5C-A3A2-5DD3E86E78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35-4F5C-A3A2-5DD3E86E78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435-4F5C-A3A2-5DD3E86E78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56</c:v>
                </c:pt>
                <c:pt idx="3">
                  <c:v>56</c:v>
                </c:pt>
                <c:pt idx="6">
                  <c:v>46</c:v>
                </c:pt>
                <c:pt idx="9">
                  <c:v>31</c:v>
                </c:pt>
                <c:pt idx="12">
                  <c:v>29</c:v>
                </c:pt>
              </c:numCache>
            </c:numRef>
          </c:val>
          <c:extLst>
            <c:ext xmlns:c16="http://schemas.microsoft.com/office/drawing/2014/chart" uri="{C3380CC4-5D6E-409C-BE32-E72D297353CC}">
              <c16:uniqueId val="{00000003-7435-4F5C-A3A2-5DD3E86E78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173</c:v>
                </c:pt>
                <c:pt idx="3">
                  <c:v>111</c:v>
                </c:pt>
                <c:pt idx="6">
                  <c:v>115</c:v>
                </c:pt>
                <c:pt idx="9">
                  <c:v>116</c:v>
                </c:pt>
                <c:pt idx="12">
                  <c:v>116</c:v>
                </c:pt>
              </c:numCache>
            </c:numRef>
          </c:val>
          <c:extLst>
            <c:ext xmlns:c16="http://schemas.microsoft.com/office/drawing/2014/chart" uri="{C3380CC4-5D6E-409C-BE32-E72D297353CC}">
              <c16:uniqueId val="{00000004-7435-4F5C-A3A2-5DD3E86E78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35-4F5C-A3A2-5DD3E86E78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35-4F5C-A3A2-5DD3E86E78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1119</c:v>
                </c:pt>
                <c:pt idx="3">
                  <c:v>1297</c:v>
                </c:pt>
                <c:pt idx="6">
                  <c:v>1317</c:v>
                </c:pt>
                <c:pt idx="9">
                  <c:v>1260</c:v>
                </c:pt>
                <c:pt idx="12">
                  <c:v>1266</c:v>
                </c:pt>
              </c:numCache>
            </c:numRef>
          </c:val>
          <c:extLst>
            <c:ext xmlns:c16="http://schemas.microsoft.com/office/drawing/2014/chart" uri="{C3380CC4-5D6E-409C-BE32-E72D297353CC}">
              <c16:uniqueId val="{00000007-7435-4F5C-A3A2-5DD3E86E783A}"/>
            </c:ext>
          </c:extLst>
        </c:ser>
        <c:dLbls>
          <c:showLegendKey val="0"/>
          <c:showVal val="0"/>
          <c:showCatName val="0"/>
          <c:showSerName val="0"/>
          <c:showPercent val="0"/>
          <c:showBubbleSize val="0"/>
        </c:dLbls>
        <c:gapWidth val="100"/>
        <c:overlap val="100"/>
        <c:axId val="507674888"/>
        <c:axId val="602960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147</c:v>
                </c:pt>
                <c:pt idx="2">
                  <c:v>#N/A</c:v>
                </c:pt>
                <c:pt idx="3">
                  <c:v>#N/A</c:v>
                </c:pt>
                <c:pt idx="4">
                  <c:v>-188</c:v>
                </c:pt>
                <c:pt idx="5">
                  <c:v>#N/A</c:v>
                </c:pt>
                <c:pt idx="6">
                  <c:v>#N/A</c:v>
                </c:pt>
                <c:pt idx="7">
                  <c:v>86</c:v>
                </c:pt>
                <c:pt idx="8">
                  <c:v>#N/A</c:v>
                </c:pt>
                <c:pt idx="9">
                  <c:v>#N/A</c:v>
                </c:pt>
                <c:pt idx="10">
                  <c:v>125</c:v>
                </c:pt>
                <c:pt idx="11">
                  <c:v>#N/A</c:v>
                </c:pt>
                <c:pt idx="12">
                  <c:v>#N/A</c:v>
                </c:pt>
                <c:pt idx="13">
                  <c:v>369</c:v>
                </c:pt>
                <c:pt idx="14">
                  <c:v>#N/A</c:v>
                </c:pt>
              </c:numCache>
            </c:numRef>
          </c:val>
          <c:smooth val="0"/>
          <c:extLst>
            <c:ext xmlns:c16="http://schemas.microsoft.com/office/drawing/2014/chart" uri="{C3380CC4-5D6E-409C-BE32-E72D297353CC}">
              <c16:uniqueId val="{00000008-7435-4F5C-A3A2-5DD3E86E783A}"/>
            </c:ext>
          </c:extLst>
        </c:ser>
        <c:dLbls>
          <c:showLegendKey val="0"/>
          <c:showVal val="0"/>
          <c:showCatName val="0"/>
          <c:showSerName val="0"/>
          <c:showPercent val="0"/>
          <c:showBubbleSize val="0"/>
        </c:dLbls>
        <c:marker val="1"/>
        <c:smooth val="0"/>
        <c:axId val="507674888"/>
        <c:axId val="602960328"/>
      </c:lineChart>
      <c:catAx>
        <c:axId val="50767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2960328"/>
        <c:crosses val="autoZero"/>
        <c:auto val="1"/>
        <c:lblAlgn val="ctr"/>
        <c:lblOffset val="100"/>
        <c:tickLblSkip val="1"/>
        <c:tickMarkSkip val="1"/>
        <c:noMultiLvlLbl val="0"/>
      </c:catAx>
      <c:valAx>
        <c:axId val="602960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7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9168</c:v>
                </c:pt>
                <c:pt idx="5">
                  <c:v>9111</c:v>
                </c:pt>
                <c:pt idx="8">
                  <c:v>8871</c:v>
                </c:pt>
                <c:pt idx="11">
                  <c:v>8515</c:v>
                </c:pt>
                <c:pt idx="14">
                  <c:v>8739</c:v>
                </c:pt>
              </c:numCache>
            </c:numRef>
          </c:val>
          <c:extLst>
            <c:ext xmlns:c16="http://schemas.microsoft.com/office/drawing/2014/chart" uri="{C3380CC4-5D6E-409C-BE32-E72D297353CC}">
              <c16:uniqueId val="{00000000-C9E4-4D7F-85BB-3053D0566B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5789</c:v>
                </c:pt>
                <c:pt idx="5">
                  <c:v>5434</c:v>
                </c:pt>
                <c:pt idx="8">
                  <c:v>4990</c:v>
                </c:pt>
                <c:pt idx="11">
                  <c:v>4610</c:v>
                </c:pt>
                <c:pt idx="14">
                  <c:v>2728</c:v>
                </c:pt>
              </c:numCache>
            </c:numRef>
          </c:val>
          <c:extLst>
            <c:ext xmlns:c16="http://schemas.microsoft.com/office/drawing/2014/chart" uri="{C3380CC4-5D6E-409C-BE32-E72D297353CC}">
              <c16:uniqueId val="{00000001-C9E4-4D7F-85BB-3053D0566B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4182</c:v>
                </c:pt>
                <c:pt idx="5">
                  <c:v>3882</c:v>
                </c:pt>
                <c:pt idx="8">
                  <c:v>4830</c:v>
                </c:pt>
                <c:pt idx="11">
                  <c:v>5089</c:v>
                </c:pt>
                <c:pt idx="14">
                  <c:v>5092</c:v>
                </c:pt>
              </c:numCache>
            </c:numRef>
          </c:val>
          <c:extLst>
            <c:ext xmlns:c16="http://schemas.microsoft.com/office/drawing/2014/chart" uri="{C3380CC4-5D6E-409C-BE32-E72D297353CC}">
              <c16:uniqueId val="{00000002-C9E4-4D7F-85BB-3053D0566B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E4-4D7F-85BB-3053D0566B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E4-4D7F-85BB-3053D0566B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839</c:v>
                </c:pt>
                <c:pt idx="3">
                  <c:v>819</c:v>
                </c:pt>
                <c:pt idx="6">
                  <c:v>641</c:v>
                </c:pt>
                <c:pt idx="9">
                  <c:v>443</c:v>
                </c:pt>
                <c:pt idx="12">
                  <c:v>252</c:v>
                </c:pt>
              </c:numCache>
            </c:numRef>
          </c:val>
          <c:extLst>
            <c:ext xmlns:c16="http://schemas.microsoft.com/office/drawing/2014/chart" uri="{C3380CC4-5D6E-409C-BE32-E72D297353CC}">
              <c16:uniqueId val="{00000005-C9E4-4D7F-85BB-3053D0566B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735</c:v>
                </c:pt>
                <c:pt idx="3">
                  <c:v>699</c:v>
                </c:pt>
                <c:pt idx="6">
                  <c:v>776</c:v>
                </c:pt>
                <c:pt idx="9">
                  <c:v>775</c:v>
                </c:pt>
                <c:pt idx="12">
                  <c:v>824</c:v>
                </c:pt>
              </c:numCache>
            </c:numRef>
          </c:val>
          <c:extLst>
            <c:ext xmlns:c16="http://schemas.microsoft.com/office/drawing/2014/chart" uri="{C3380CC4-5D6E-409C-BE32-E72D297353CC}">
              <c16:uniqueId val="{00000006-C9E4-4D7F-85BB-3053D0566B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284</c:v>
                </c:pt>
                <c:pt idx="3">
                  <c:v>257</c:v>
                </c:pt>
                <c:pt idx="6">
                  <c:v>233</c:v>
                </c:pt>
                <c:pt idx="9">
                  <c:v>220</c:v>
                </c:pt>
                <c:pt idx="12">
                  <c:v>195</c:v>
                </c:pt>
              </c:numCache>
            </c:numRef>
          </c:val>
          <c:extLst>
            <c:ext xmlns:c16="http://schemas.microsoft.com/office/drawing/2014/chart" uri="{C3380CC4-5D6E-409C-BE32-E72D297353CC}">
              <c16:uniqueId val="{00000007-C9E4-4D7F-85BB-3053D0566B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612</c:v>
                </c:pt>
                <c:pt idx="3">
                  <c:v>521</c:v>
                </c:pt>
                <c:pt idx="6">
                  <c:v>419</c:v>
                </c:pt>
                <c:pt idx="9">
                  <c:v>410</c:v>
                </c:pt>
                <c:pt idx="12">
                  <c:v>522</c:v>
                </c:pt>
              </c:numCache>
            </c:numRef>
          </c:val>
          <c:extLst>
            <c:ext xmlns:c16="http://schemas.microsoft.com/office/drawing/2014/chart" uri="{C3380CC4-5D6E-409C-BE32-E72D297353CC}">
              <c16:uniqueId val="{00000008-C9E4-4D7F-85BB-3053D0566B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E4-4D7F-85BB-3053D0566B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13201</c:v>
                </c:pt>
                <c:pt idx="3">
                  <c:v>13297</c:v>
                </c:pt>
                <c:pt idx="6">
                  <c:v>12540</c:v>
                </c:pt>
                <c:pt idx="9">
                  <c:v>11873</c:v>
                </c:pt>
                <c:pt idx="12">
                  <c:v>11759</c:v>
                </c:pt>
              </c:numCache>
            </c:numRef>
          </c:val>
          <c:extLst>
            <c:ext xmlns:c16="http://schemas.microsoft.com/office/drawing/2014/chart" uri="{C3380CC4-5D6E-409C-BE32-E72D297353CC}">
              <c16:uniqueId val="{0000000A-C9E4-4D7F-85BB-3053D0566B5D}"/>
            </c:ext>
          </c:extLst>
        </c:ser>
        <c:dLbls>
          <c:showLegendKey val="0"/>
          <c:showVal val="0"/>
          <c:showCatName val="0"/>
          <c:showSerName val="0"/>
          <c:showPercent val="0"/>
          <c:showBubbleSize val="0"/>
        </c:dLbls>
        <c:gapWidth val="100"/>
        <c:overlap val="100"/>
        <c:axId val="599697888"/>
        <c:axId val="599698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9E4-4D7F-85BB-3053D0566B5D}"/>
            </c:ext>
          </c:extLst>
        </c:ser>
        <c:dLbls>
          <c:showLegendKey val="0"/>
          <c:showVal val="0"/>
          <c:showCatName val="0"/>
          <c:showSerName val="0"/>
          <c:showPercent val="0"/>
          <c:showBubbleSize val="0"/>
        </c:dLbls>
        <c:marker val="1"/>
        <c:smooth val="0"/>
        <c:axId val="599697888"/>
        <c:axId val="599698280"/>
      </c:lineChart>
      <c:catAx>
        <c:axId val="5996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9698280"/>
        <c:crosses val="autoZero"/>
        <c:auto val="1"/>
        <c:lblAlgn val="ctr"/>
        <c:lblOffset val="100"/>
        <c:tickLblSkip val="1"/>
        <c:tickMarkSkip val="1"/>
        <c:noMultiLvlLbl val="0"/>
      </c:catAx>
      <c:valAx>
        <c:axId val="59969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69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1605</c:v>
                </c:pt>
                <c:pt idx="1">
                  <c:v>1477</c:v>
                </c:pt>
                <c:pt idx="2">
                  <c:v>1498</c:v>
                </c:pt>
              </c:numCache>
            </c:numRef>
          </c:val>
          <c:extLst>
            <c:ext xmlns:c16="http://schemas.microsoft.com/office/drawing/2014/chart" uri="{C3380CC4-5D6E-409C-BE32-E72D297353CC}">
              <c16:uniqueId val="{00000000-1FE1-4634-87FA-4B09CB3BF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96</c:v>
                </c:pt>
                <c:pt idx="1">
                  <c:v>96</c:v>
                </c:pt>
                <c:pt idx="2">
                  <c:v>96</c:v>
                </c:pt>
              </c:numCache>
            </c:numRef>
          </c:val>
          <c:extLst>
            <c:ext xmlns:c16="http://schemas.microsoft.com/office/drawing/2014/chart" uri="{C3380CC4-5D6E-409C-BE32-E72D297353CC}">
              <c16:uniqueId val="{00000001-1FE1-4634-87FA-4B09CB3BF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2931</c:v>
                </c:pt>
                <c:pt idx="1">
                  <c:v>3318</c:v>
                </c:pt>
                <c:pt idx="2">
                  <c:v>3301</c:v>
                </c:pt>
              </c:numCache>
            </c:numRef>
          </c:val>
          <c:extLst>
            <c:ext xmlns:c16="http://schemas.microsoft.com/office/drawing/2014/chart" uri="{C3380CC4-5D6E-409C-BE32-E72D297353CC}">
              <c16:uniqueId val="{00000002-1FE1-4634-87FA-4B09CB3BF2ED}"/>
            </c:ext>
          </c:extLst>
        </c:ser>
        <c:dLbls>
          <c:showLegendKey val="0"/>
          <c:showVal val="0"/>
          <c:showCatName val="0"/>
          <c:showSerName val="0"/>
          <c:showPercent val="0"/>
          <c:showBubbleSize val="0"/>
        </c:dLbls>
        <c:gapWidth val="120"/>
        <c:overlap val="100"/>
        <c:axId val="599700240"/>
        <c:axId val="599698672"/>
      </c:barChart>
      <c:catAx>
        <c:axId val="59970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9698672"/>
        <c:crosses val="autoZero"/>
        <c:auto val="1"/>
        <c:lblAlgn val="ctr"/>
        <c:lblOffset val="100"/>
        <c:tickLblSkip val="1"/>
        <c:tickMarkSkip val="1"/>
        <c:noMultiLvlLbl val="0"/>
      </c:catAx>
      <c:valAx>
        <c:axId val="599698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970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当町の地方税収は</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億と歳入全体の</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％にも満たない状況にある。この要因は、行政面積のうち</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を航空自衛隊芦屋基地が占めており、大規模な企業立地がないため、固定資産税や法人住民税が少ないことによる。</a:t>
          </a:r>
          <a:endParaRPr lang="ja-JP" altLang="ja-JP" sz="1100">
            <a:effectLst/>
          </a:endParaRPr>
        </a:p>
        <a:p>
          <a:r>
            <a:rPr kumimoji="1" lang="ja-JP" altLang="ja-JP" sz="1000">
              <a:solidFill>
                <a:schemeClr val="dk1"/>
              </a:solidFill>
              <a:effectLst/>
              <a:latin typeface="+mn-lt"/>
              <a:ea typeface="+mn-ea"/>
              <a:cs typeface="+mn-cs"/>
            </a:rPr>
            <a:t>　また、町内に主要産業がないことから財政基盤が弱く、財政力指数に影響していることも特徴である。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年度も平成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年度から引き続いて、新婚・子育て世帯民間賃貸住宅家賃補助の交付やバス定期券に対する通学補助を行うなど人口増施策に取り組んでおり、地方税収の増に努めている。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上記のように行政面積等の関係により、今後も地方税収の増額が見込めない中で、行政サービスの維持管理に必要な扶助費・補助費等の増加により財政構造が硬直化している。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年度は、歳出では</a:t>
          </a:r>
          <a:r>
            <a:rPr kumimoji="1" lang="ja-JP" altLang="en-US" sz="1000">
              <a:solidFill>
                <a:schemeClr val="dk1"/>
              </a:solidFill>
              <a:effectLst/>
              <a:latin typeface="+mn-lt"/>
              <a:ea typeface="+mn-ea"/>
              <a:cs typeface="+mn-cs"/>
            </a:rPr>
            <a:t>人事院勧告を踏まえた給与改定に伴う人件費の増</a:t>
          </a:r>
          <a:r>
            <a:rPr kumimoji="1" lang="ja-JP" altLang="ja-JP" sz="1000">
              <a:solidFill>
                <a:schemeClr val="dk1"/>
              </a:solidFill>
              <a:effectLst/>
              <a:latin typeface="+mn-lt"/>
              <a:ea typeface="+mn-ea"/>
              <a:cs typeface="+mn-cs"/>
            </a:rPr>
            <a:t>加に加え、</a:t>
          </a:r>
          <a:r>
            <a:rPr kumimoji="1" lang="ja-JP" altLang="en-US" sz="1000">
              <a:solidFill>
                <a:schemeClr val="dk1"/>
              </a:solidFill>
              <a:effectLst/>
              <a:latin typeface="+mn-lt"/>
              <a:ea typeface="+mn-ea"/>
              <a:cs typeface="+mn-cs"/>
            </a:rPr>
            <a:t>令和元年</a:t>
          </a:r>
          <a:r>
            <a:rPr kumimoji="1" lang="ja-JP" altLang="ja-JP" sz="1000">
              <a:solidFill>
                <a:schemeClr val="dk1"/>
              </a:solidFill>
              <a:effectLst/>
              <a:latin typeface="+mn-lt"/>
              <a:ea typeface="+mn-ea"/>
              <a:cs typeface="+mn-cs"/>
            </a:rPr>
            <a:t>度に借り入れた</a:t>
          </a:r>
          <a:r>
            <a:rPr kumimoji="1" lang="ja-JP" altLang="en-US" sz="1000">
              <a:solidFill>
                <a:schemeClr val="dk1"/>
              </a:solidFill>
              <a:effectLst/>
              <a:latin typeface="+mn-lt"/>
              <a:ea typeface="+mn-ea"/>
              <a:cs typeface="+mn-cs"/>
            </a:rPr>
            <a:t>過疎対策事業債</a:t>
          </a:r>
          <a:r>
            <a:rPr kumimoji="1" lang="ja-JP" altLang="ja-JP" sz="1000">
              <a:solidFill>
                <a:schemeClr val="dk1"/>
              </a:solidFill>
              <a:effectLst/>
              <a:latin typeface="+mn-lt"/>
              <a:ea typeface="+mn-ea"/>
              <a:cs typeface="+mn-cs"/>
            </a:rPr>
            <a:t>の償還開始により公債費が増加したことと、歳入では普通交付税の減額に加え、臨時財政対策債を借入れしなかったことにより経常収支比率は悪化した。</a:t>
          </a:r>
          <a:endParaRPr lang="ja-JP" altLang="ja-JP" sz="1100">
            <a:effectLst/>
          </a:endParaRPr>
        </a:p>
        <a:p>
          <a:r>
            <a:rPr kumimoji="1" lang="ja-JP" altLang="ja-JP" sz="1000">
              <a:solidFill>
                <a:schemeClr val="dk1"/>
              </a:solidFill>
              <a:effectLst/>
              <a:latin typeface="+mn-lt"/>
              <a:ea typeface="+mn-ea"/>
              <a:cs typeface="+mn-cs"/>
            </a:rPr>
            <a:t>　こうした中で、新たな行政課題に対応していくため、類似事業の統廃合や住民ニーズにあった事業内容への変更など、経常的な支出の見直しに努める必要がある。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97028</xdr:rowOff>
    </xdr:from>
    <xdr:to>
      <xdr:col>23</xdr:col>
      <xdr:colOff>133350</xdr:colOff>
      <xdr:row>67</xdr:row>
      <xdr:rowOff>17272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412728"/>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66</xdr:row>
      <xdr:rowOff>97028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1834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94742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183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63246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389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33799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46228</xdr:rowOff>
    </xdr:from>
    <xdr:to>
      <xdr:col>19</xdr:col>
      <xdr:colOff>184150</xdr:colOff>
      <xdr:row>66</xdr:row>
      <xdr:rowOff>147828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132605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当町の人口１人当たりの人件費は類似団体と比較し低いものの、公共施設が多いため施設運営に係る物件費等が類似団体と比較し高いという特徴がある。</a:t>
          </a:r>
          <a:endParaRPr lang="ja-JP" altLang="ja-JP" sz="1400">
            <a:effectLst/>
          </a:endParaRPr>
        </a:p>
        <a:p>
          <a:r>
            <a:rPr kumimoji="1" lang="ja-JP" altLang="ja-JP" sz="1100">
              <a:solidFill>
                <a:schemeClr val="dk1"/>
              </a:solidFill>
              <a:effectLst/>
              <a:latin typeface="+mn-lt"/>
              <a:ea typeface="+mn-ea"/>
              <a:cs typeface="+mn-cs"/>
            </a:rPr>
            <a:t>　前年度と比較し、人口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となっている主な要因は、</a:t>
          </a:r>
          <a:r>
            <a:rPr kumimoji="1" lang="ja-JP" altLang="en-US" sz="1100">
              <a:solidFill>
                <a:schemeClr val="dk1"/>
              </a:solidFill>
              <a:effectLst/>
              <a:latin typeface="+mn-lt"/>
              <a:ea typeface="+mn-ea"/>
              <a:cs typeface="+mn-cs"/>
            </a:rPr>
            <a:t>基金繰入金や施設使用料等の充当財源の増により物件費が減少したため</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68763</xdr:rowOff>
    </xdr:from>
    <xdr:to>
      <xdr:col>23</xdr:col>
      <xdr:colOff>133350</xdr:colOff>
      <xdr:row>82</xdr:row>
      <xdr:rowOff>80040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2766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26888</xdr:rowOff>
    </xdr:from>
    <xdr:to>
      <xdr:col>19</xdr:col>
      <xdr:colOff>133350</xdr:colOff>
      <xdr:row>82</xdr:row>
      <xdr:rowOff>80040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5788"/>
          <a:ext cx="889000" cy="5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159902</xdr:rowOff>
    </xdr:from>
    <xdr:to>
      <xdr:col>15</xdr:col>
      <xdr:colOff>82550</xdr:colOff>
      <xdr:row>82</xdr:row>
      <xdr:rowOff>26888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47352"/>
          <a:ext cx="889000" cy="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143890</xdr:rowOff>
    </xdr:from>
    <xdr:to>
      <xdr:col>11</xdr:col>
      <xdr:colOff>31750</xdr:colOff>
      <xdr:row>81</xdr:row>
      <xdr:rowOff>159902</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31340"/>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17963</xdr:rowOff>
    </xdr:from>
    <xdr:to>
      <xdr:col>23</xdr:col>
      <xdr:colOff>184150</xdr:colOff>
      <xdr:row>82</xdr:row>
      <xdr:rowOff>119563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34490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2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29240</xdr:rowOff>
    </xdr:from>
    <xdr:to>
      <xdr:col>19</xdr:col>
      <xdr:colOff>184150</xdr:colOff>
      <xdr:row>82</xdr:row>
      <xdr:rowOff>130840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141017</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5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147538</xdr:rowOff>
    </xdr:from>
    <xdr:to>
      <xdr:col>15</xdr:col>
      <xdr:colOff>133350</xdr:colOff>
      <xdr:row>82</xdr:row>
      <xdr:rowOff>77688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87865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8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109102</xdr:rowOff>
    </xdr:from>
    <xdr:to>
      <xdr:col>11</xdr:col>
      <xdr:colOff>82550</xdr:colOff>
      <xdr:row>82</xdr:row>
      <xdr:rowOff>39252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49429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6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93090</xdr:rowOff>
    </xdr:from>
    <xdr:to>
      <xdr:col>7</xdr:col>
      <xdr:colOff>31750</xdr:colOff>
      <xdr:row>82</xdr:row>
      <xdr:rowOff>23240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33417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４月１日時点のラスパイレス指数は、</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と前年の</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ポイント下がっている。</a:t>
          </a:r>
          <a:endParaRPr lang="ja-JP" altLang="ja-JP" sz="1400">
            <a:effectLst/>
          </a:endParaRPr>
        </a:p>
        <a:p>
          <a:r>
            <a:rPr kumimoji="1" lang="ja-JP" altLang="ja-JP" sz="1100">
              <a:solidFill>
                <a:schemeClr val="dk1"/>
              </a:solidFill>
              <a:effectLst/>
              <a:latin typeface="+mn-lt"/>
              <a:ea typeface="+mn-ea"/>
              <a:cs typeface="+mn-cs"/>
            </a:rPr>
            <a:t>　主な変動要因は、階層変動による職員構成の変動が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ポイントと大きかったことであり、次いで職種間の人事異動に伴う職種変動が</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ポイントであったことである。</a:t>
          </a:r>
          <a:endParaRPr lang="ja-JP" altLang="ja-JP" sz="1400">
            <a:effectLst/>
          </a:endParaRPr>
        </a:p>
        <a:p>
          <a:r>
            <a:rPr kumimoji="1" lang="ja-JP" altLang="ja-JP" sz="1100">
              <a:solidFill>
                <a:schemeClr val="dk1"/>
              </a:solidFill>
              <a:effectLst/>
              <a:latin typeface="+mn-lt"/>
              <a:ea typeface="+mn-ea"/>
              <a:cs typeface="+mn-cs"/>
            </a:rPr>
            <a:t>　今後も、国・県・他の自治体との均衡を踏まえた給与の適正化に努める。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85</xdr:row>
      <xdr:rowOff>45155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44134"/>
          <a:ext cx="8382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45155</xdr:rowOff>
    </xdr:from>
    <xdr:to>
      <xdr:col>77</xdr:col>
      <xdr:colOff>44450</xdr:colOff>
      <xdr:row>85</xdr:row>
      <xdr:rowOff>165805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84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165805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165805</xdr:rowOff>
    </xdr:from>
    <xdr:to>
      <xdr:col>77</xdr:col>
      <xdr:colOff>95250</xdr:colOff>
      <xdr:row>85</xdr:row>
      <xdr:rowOff>95955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近年、病気休職者、育児休業職員の増加等による代替職員の新規採用により、職員数が増加している。</a:t>
          </a:r>
          <a:endParaRPr lang="ja-JP" altLang="ja-JP" sz="1400">
            <a:effectLst/>
          </a:endParaRPr>
        </a:p>
        <a:p>
          <a:r>
            <a:rPr kumimoji="1" lang="ja-JP" altLang="ja-JP" sz="1100">
              <a:solidFill>
                <a:schemeClr val="dk1"/>
              </a:solidFill>
              <a:effectLst/>
              <a:latin typeface="+mn-lt"/>
              <a:ea typeface="+mn-ea"/>
              <a:cs typeface="+mn-cs"/>
            </a:rPr>
            <a:t>　今後も時代に即した組織形成の構築とそれに伴う職員配置を行うことで定員適正化を図る。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137719</xdr:rowOff>
    </xdr:from>
    <xdr:to>
      <xdr:col>81</xdr:col>
      <xdr:colOff>44450</xdr:colOff>
      <xdr:row>61</xdr:row>
      <xdr:rowOff>160884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96169"/>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116967</xdr:rowOff>
    </xdr:from>
    <xdr:to>
      <xdr:col>77</xdr:col>
      <xdr:colOff>44450</xdr:colOff>
      <xdr:row>61</xdr:row>
      <xdr:rowOff>137719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75417"/>
          <a:ext cx="889000" cy="2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107797</xdr:rowOff>
    </xdr:from>
    <xdr:to>
      <xdr:col>72</xdr:col>
      <xdr:colOff>203200</xdr:colOff>
      <xdr:row>61</xdr:row>
      <xdr:rowOff>116967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6624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107797</xdr:rowOff>
    </xdr:from>
    <xdr:to>
      <xdr:col>68</xdr:col>
      <xdr:colOff>152400</xdr:colOff>
      <xdr:row>61</xdr:row>
      <xdr:rowOff>115519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56624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110084</xdr:rowOff>
    </xdr:from>
    <xdr:to>
      <xdr:col>81</xdr:col>
      <xdr:colOff>95250</xdr:colOff>
      <xdr:row>62</xdr:row>
      <xdr:rowOff>40234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82161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86919</xdr:rowOff>
    </xdr:from>
    <xdr:to>
      <xdr:col>77</xdr:col>
      <xdr:colOff>95250</xdr:colOff>
      <xdr:row>62</xdr:row>
      <xdr:rowOff>17069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3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66167</xdr:rowOff>
    </xdr:from>
    <xdr:to>
      <xdr:col>73</xdr:col>
      <xdr:colOff>44450</xdr:colOff>
      <xdr:row>61</xdr:row>
      <xdr:rowOff>167767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56997</xdr:rowOff>
    </xdr:from>
    <xdr:to>
      <xdr:col>68</xdr:col>
      <xdr:colOff>203200</xdr:colOff>
      <xdr:row>61</xdr:row>
      <xdr:rowOff>158597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168774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8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64719</xdr:rowOff>
    </xdr:from>
    <xdr:to>
      <xdr:col>64</xdr:col>
      <xdr:colOff>152400</xdr:colOff>
      <xdr:row>61</xdr:row>
      <xdr:rowOff>166319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年度の実質公債費比率（単年度）は、元利償還金</a:t>
          </a:r>
          <a:r>
            <a:rPr kumimoji="1" lang="ja-JP" altLang="en-US" sz="1100">
              <a:solidFill>
                <a:schemeClr val="dk1"/>
              </a:solidFill>
              <a:effectLst/>
              <a:latin typeface="+mn-lt"/>
              <a:ea typeface="+mn-ea"/>
              <a:cs typeface="+mn-cs"/>
            </a:rPr>
            <a:t>が増加していることに加えて、特定財源の額が減少していることから、令和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単年度）に比べて悪化している。特定財源の額が減少している理由は、公営住宅に係る経費が増加しており、公営住宅使用料を公債費の償還に全額充当できなかったためである。また、地方独立行政法人芦屋中央病院貸付金特別会計で貸し付けている起債の元利償還金のうち、一部を一般会計で負担したためである。</a:t>
          </a:r>
          <a:r>
            <a:rPr kumimoji="1" lang="ja-JP" altLang="ja-JP" sz="1100">
              <a:solidFill>
                <a:schemeClr val="dk1"/>
              </a:solidFill>
              <a:effectLst/>
              <a:latin typeface="+mn-lt"/>
              <a:ea typeface="+mn-ea"/>
              <a:cs typeface="+mn-cs"/>
            </a:rPr>
            <a:t>今後も交付税措置が高いものを中心に借入れを行い、改善に努める。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98552</xdr:rowOff>
    </xdr:from>
    <xdr:to>
      <xdr:col>81</xdr:col>
      <xdr:colOff>44450</xdr:colOff>
      <xdr:row>39</xdr:row>
      <xdr:rowOff>124714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270752"/>
          <a:ext cx="8382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98552</xdr:rowOff>
    </xdr:from>
    <xdr:to>
      <xdr:col>77</xdr:col>
      <xdr:colOff>44450</xdr:colOff>
      <xdr:row>36</xdr:row>
      <xdr:rowOff>127508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127508</xdr:rowOff>
    </xdr:from>
    <xdr:to>
      <xdr:col>72</xdr:col>
      <xdr:colOff>203200</xdr:colOff>
      <xdr:row>37</xdr:row>
      <xdr:rowOff>71882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2997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71882</xdr:rowOff>
    </xdr:from>
    <xdr:to>
      <xdr:col>68</xdr:col>
      <xdr:colOff>152400</xdr:colOff>
      <xdr:row>39</xdr:row>
      <xdr:rowOff>124714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415532"/>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90441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47752</xdr:rowOff>
    </xdr:from>
    <xdr:to>
      <xdr:col>77</xdr:col>
      <xdr:colOff>95250</xdr:colOff>
      <xdr:row>36</xdr:row>
      <xdr:rowOff>149352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159529</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598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76708</xdr:rowOff>
    </xdr:from>
    <xdr:to>
      <xdr:col>73</xdr:col>
      <xdr:colOff>44450</xdr:colOff>
      <xdr:row>37</xdr:row>
      <xdr:rowOff>6858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17035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21082</xdr:rowOff>
    </xdr:from>
    <xdr:to>
      <xdr:col>68</xdr:col>
      <xdr:colOff>203200</xdr:colOff>
      <xdr:row>37</xdr:row>
      <xdr:rowOff>122682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132859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将来負担比率は良好であるため、数値として算出されていない。</a:t>
          </a:r>
          <a:endParaRPr lang="ja-JP" altLang="ja-JP" sz="1400">
            <a:effectLst/>
          </a:endParaRPr>
        </a:p>
        <a:p>
          <a:r>
            <a:rPr kumimoji="1" lang="ja-JP" altLang="ja-JP" sz="1100">
              <a:solidFill>
                <a:schemeClr val="dk1"/>
              </a:solidFill>
              <a:effectLst/>
              <a:latin typeface="+mn-lt"/>
              <a:ea typeface="+mn-ea"/>
              <a:cs typeface="+mn-cs"/>
            </a:rPr>
            <a:t>　将来負担率が良好な要因は、地方債の償還に充当可能な特定目的基金を多く保有していることと、交付税措置のある地方債を多く活用し借り入れているためである。</a:t>
          </a:r>
          <a:endParaRPr lang="ja-JP" altLang="ja-JP" sz="1400">
            <a:effectLst/>
          </a:endParaRPr>
        </a:p>
        <a:p>
          <a:r>
            <a:rPr kumimoji="1" lang="ja-JP" altLang="ja-JP" sz="1100">
              <a:solidFill>
                <a:schemeClr val="dk1"/>
              </a:solidFill>
              <a:effectLst/>
              <a:latin typeface="+mn-lt"/>
              <a:ea typeface="+mn-ea"/>
              <a:cs typeface="+mn-cs"/>
            </a:rPr>
            <a:t>　今後も引き続き、後世への負担を増加させないよう計画的かつ効果的に事業を実施する。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類似団体平均と比較して人件費の割合が低くなっている要因として、ごみ処理業務、し尿処理業務、消防業務を一部事務組合で行っており、これらに関する人件費を補助費等として計上しているためである。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人事院勧告を踏まえた給与改定により</a:t>
          </a:r>
          <a:r>
            <a:rPr kumimoji="1" lang="ja-JP" altLang="ja-JP" sz="1100">
              <a:solidFill>
                <a:schemeClr val="dk1"/>
              </a:solidFill>
              <a:effectLst/>
              <a:latin typeface="+mn-lt"/>
              <a:ea typeface="+mn-ea"/>
              <a:cs typeface="+mn-cs"/>
            </a:rPr>
            <a:t>、前年と比較し増加している。</a:t>
          </a:r>
          <a:endParaRPr lang="ja-JP" altLang="ja-JP" sz="1400">
            <a:effectLst/>
          </a:endParaRPr>
        </a:p>
        <a:p>
          <a:r>
            <a:rPr kumimoji="1" lang="ja-JP" altLang="ja-JP" sz="1100">
              <a:solidFill>
                <a:schemeClr val="dk1"/>
              </a:solidFill>
              <a:effectLst/>
              <a:latin typeface="+mn-lt"/>
              <a:ea typeface="+mn-ea"/>
              <a:cs typeface="+mn-cs"/>
            </a:rPr>
            <a:t>　今後も定員及び給与の適正化に取り組み人件費の抑制に努める。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143002</xdr:rowOff>
    </xdr:from>
    <xdr:to>
      <xdr:col>19</xdr:col>
      <xdr:colOff>187325</xdr:colOff>
      <xdr:row>34</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08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143002</xdr:rowOff>
    </xdr:from>
    <xdr:to>
      <xdr:col>15</xdr:col>
      <xdr:colOff>98425</xdr:colOff>
      <xdr:row>34</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008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147574</xdr:rowOff>
    </xdr:from>
    <xdr:to>
      <xdr:col>11</xdr:col>
      <xdr:colOff>9525</xdr:colOff>
      <xdr:row>34</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054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xdr:rowOff>
    </xdr:from>
    <xdr:to>
      <xdr:col>24</xdr:col>
      <xdr:colOff>76200</xdr:colOff>
      <xdr:row>34</xdr:row>
      <xdr:rowOff>118364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92202</xdr:rowOff>
    </xdr:from>
    <xdr:to>
      <xdr:col>15</xdr:col>
      <xdr:colOff>149225</xdr:colOff>
      <xdr:row>34</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96774</xdr:rowOff>
    </xdr:from>
    <xdr:to>
      <xdr:col>6</xdr:col>
      <xdr:colOff>171450</xdr:colOff>
      <xdr:row>34</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物件費の決算額及び経常収支比率は</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からほぼ同等の数値で推移しているものの、他団体と比較すると大きな割合を占めている。この要因は公共施設の多さにある。各施設の維持管理費が計上されるほか、指定管理料等が物件費として計上され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各施設の</a:t>
          </a:r>
          <a:r>
            <a:rPr kumimoji="1" lang="ja-JP" altLang="ja-JP" sz="1100">
              <a:solidFill>
                <a:schemeClr val="dk1"/>
              </a:solidFill>
              <a:effectLst/>
              <a:latin typeface="+mn-lt"/>
              <a:ea typeface="+mn-ea"/>
              <a:cs typeface="+mn-cs"/>
            </a:rPr>
            <a:t>光熱水費の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や、ふるさと納税返礼品に係る消耗品費や郵送料等の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などにより、前年と比較し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引き続き、事務事業の見直し等を進め、経常経費の圧縮に努める。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157480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0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157480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0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山鹿保育所を民間に完全移譲したことにより、</a:t>
          </a:r>
          <a:r>
            <a:rPr kumimoji="1" lang="ja-JP" altLang="ja-JP" sz="1100">
              <a:solidFill>
                <a:schemeClr val="dk1"/>
              </a:solidFill>
              <a:effectLst/>
              <a:latin typeface="+mn-lt"/>
              <a:ea typeface="+mn-ea"/>
              <a:cs typeface="+mn-cs"/>
            </a:rPr>
            <a:t>前年と比較し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今後も、必要な施策は維持しつつ、財政を圧迫することのないよう福祉施策の検討が必要である。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98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156935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156935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853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138084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116312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その他は、他団体と比較して良好な状態である。</a:t>
          </a:r>
          <a:endParaRPr lang="ja-JP" altLang="ja-JP" sz="1400">
            <a:effectLst/>
          </a:endParaRPr>
        </a:p>
        <a:p>
          <a:r>
            <a:rPr kumimoji="1" lang="ja-JP" altLang="ja-JP" sz="1100">
              <a:solidFill>
                <a:schemeClr val="dk1"/>
              </a:solidFill>
              <a:effectLst/>
              <a:latin typeface="+mn-lt"/>
              <a:ea typeface="+mn-ea"/>
              <a:cs typeface="+mn-cs"/>
            </a:rPr>
            <a:t>　その他の経費として支出されている主な内容は、特別会計や公営企業会計への繰出金（</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億円）である。</a:t>
          </a:r>
          <a:endParaRPr lang="ja-JP" altLang="ja-JP" sz="1400">
            <a:effectLst/>
          </a:endParaRPr>
        </a:p>
        <a:p>
          <a:r>
            <a:rPr kumimoji="1" lang="ja-JP" altLang="ja-JP" sz="1100">
              <a:solidFill>
                <a:schemeClr val="dk1"/>
              </a:solidFill>
              <a:effectLst/>
              <a:latin typeface="+mn-lt"/>
              <a:ea typeface="+mn-ea"/>
              <a:cs typeface="+mn-cs"/>
            </a:rPr>
            <a:t>　良好な状態ではあるが、国民健康保険特別会計への赤字補填財源繰出金が</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年度以降も予定されており、</a:t>
          </a:r>
          <a:r>
            <a:rPr kumimoji="1" lang="ja-JP" altLang="ja-JP" sz="1100">
              <a:solidFill>
                <a:schemeClr val="dk1"/>
              </a:solidFill>
              <a:effectLst/>
              <a:latin typeface="+mn-lt"/>
              <a:ea typeface="+mn-ea"/>
              <a:cs typeface="+mn-cs"/>
            </a:rPr>
            <a:t>財政を圧迫する要因となっている。赤字補填分をどのように解消していくかが今後の課題である。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130810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80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153670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96537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他団体と比較すると</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は高い状況である。</a:t>
          </a:r>
          <a:endParaRPr lang="ja-JP" altLang="ja-JP" sz="1400">
            <a:effectLst/>
          </a:endParaRPr>
        </a:p>
        <a:p>
          <a:r>
            <a:rPr kumimoji="1" lang="ja-JP" altLang="ja-JP" sz="1100">
              <a:solidFill>
                <a:schemeClr val="dk1"/>
              </a:solidFill>
              <a:effectLst/>
              <a:latin typeface="+mn-lt"/>
              <a:ea typeface="+mn-ea"/>
              <a:cs typeface="+mn-cs"/>
            </a:rPr>
            <a:t>　これは、公営企業会計である下水道事業会計への補助金が多額になっていることと、ごみ・し尿処理事業や消防事業等を一部事務組合である遠賀・中間地域広域事務組合で行っていることによるものである。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56134</xdr:rowOff>
    </xdr:from>
    <xdr:to>
      <xdr:col>82</xdr:col>
      <xdr:colOff>107950</xdr:colOff>
      <xdr:row>39</xdr:row>
      <xdr:rowOff>60706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426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56134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7243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7243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124714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7975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9906</xdr:rowOff>
    </xdr:from>
    <xdr:to>
      <xdr:col>82</xdr:col>
      <xdr:colOff>158750</xdr:colOff>
      <xdr:row>39</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153433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5334</xdr:rowOff>
    </xdr:from>
    <xdr:to>
      <xdr:col>78</xdr:col>
      <xdr:colOff>120650</xdr:colOff>
      <xdr:row>39</xdr:row>
      <xdr:rowOff>106934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91711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73914</xdr:rowOff>
    </xdr:from>
    <xdr:to>
      <xdr:col>65</xdr:col>
      <xdr:colOff>53975</xdr:colOff>
      <xdr:row>40</xdr:row>
      <xdr:rowOff>4064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160291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年度までの公債費は、平成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年度に借り入れた退職手当債の元金償還が平成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年度より順次開始した事により高い数値となっていた。</a:t>
          </a:r>
          <a:endParaRPr lang="ja-JP" altLang="ja-JP" sz="1050">
            <a:effectLst/>
          </a:endParaRPr>
        </a:p>
        <a:p>
          <a:r>
            <a:rPr kumimoji="1" lang="ja-JP" altLang="ja-JP" sz="900">
              <a:solidFill>
                <a:schemeClr val="dk1"/>
              </a:solidFill>
              <a:effectLst/>
              <a:latin typeface="+mn-lt"/>
              <a:ea typeface="+mn-ea"/>
              <a:cs typeface="+mn-cs"/>
            </a:rPr>
            <a:t>　退職手当債は交付税措置がなく経常収支比率や実質公債費比率等の財政指標を悪化させるため、平成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年度に一括繰上償還を行った。これにより平成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年度より公債費が大幅に減少した。</a:t>
          </a:r>
          <a:endParaRPr lang="ja-JP" altLang="ja-JP" sz="1050">
            <a:effectLst/>
          </a:endParaRPr>
        </a:p>
        <a:p>
          <a:r>
            <a:rPr kumimoji="1" lang="ja-JP" altLang="ja-JP" sz="900">
              <a:solidFill>
                <a:schemeClr val="dk1"/>
              </a:solidFill>
              <a:effectLst/>
              <a:latin typeface="+mn-lt"/>
              <a:ea typeface="+mn-ea"/>
              <a:cs typeface="+mn-cs"/>
            </a:rPr>
            <a:t>　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年度については、</a:t>
          </a:r>
          <a:r>
            <a:rPr kumimoji="1" lang="ja-JP" altLang="en-US" sz="900">
              <a:solidFill>
                <a:schemeClr val="dk1"/>
              </a:solidFill>
              <a:effectLst/>
              <a:latin typeface="+mn-lt"/>
              <a:ea typeface="+mn-ea"/>
              <a:cs typeface="+mn-cs"/>
            </a:rPr>
            <a:t>令和元年</a:t>
          </a:r>
          <a:r>
            <a:rPr kumimoji="1" lang="ja-JP" altLang="ja-JP" sz="900">
              <a:solidFill>
                <a:schemeClr val="dk1"/>
              </a:solidFill>
              <a:effectLst/>
              <a:latin typeface="+mn-lt"/>
              <a:ea typeface="+mn-ea"/>
              <a:cs typeface="+mn-cs"/>
            </a:rPr>
            <a:t>度に借り入れた</a:t>
          </a:r>
          <a:r>
            <a:rPr kumimoji="1" lang="ja-JP" altLang="en-US" sz="900">
              <a:solidFill>
                <a:schemeClr val="dk1"/>
              </a:solidFill>
              <a:effectLst/>
              <a:latin typeface="+mn-lt"/>
              <a:ea typeface="+mn-ea"/>
              <a:cs typeface="+mn-cs"/>
            </a:rPr>
            <a:t>過疎対策</a:t>
          </a:r>
          <a:r>
            <a:rPr kumimoji="1" lang="ja-JP" altLang="ja-JP" sz="900">
              <a:solidFill>
                <a:schemeClr val="dk1"/>
              </a:solidFill>
              <a:effectLst/>
              <a:latin typeface="+mn-lt"/>
              <a:ea typeface="+mn-ea"/>
              <a:cs typeface="+mn-cs"/>
            </a:rPr>
            <a:t>事業債の</a:t>
          </a:r>
          <a:r>
            <a:rPr kumimoji="1" lang="ja-JP" altLang="en-US" sz="900">
              <a:solidFill>
                <a:schemeClr val="dk1"/>
              </a:solidFill>
              <a:effectLst/>
              <a:latin typeface="+mn-lt"/>
              <a:ea typeface="+mn-ea"/>
              <a:cs typeface="+mn-cs"/>
            </a:rPr>
            <a:t>償還開始に伴う元利償還金の増などにより前年と比較し増加している。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163576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4086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77</xdr:row>
      <xdr:rowOff>147574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77</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206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11701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公債費以外の経常収支比率は類似団体と比較して、高い水準である。</a:t>
          </a:r>
          <a:endParaRPr lang="ja-JP" altLang="ja-JP" sz="1400">
            <a:effectLst/>
          </a:endParaRPr>
        </a:p>
        <a:p>
          <a:r>
            <a:rPr kumimoji="1" lang="ja-JP" altLang="ja-JP" sz="1100">
              <a:solidFill>
                <a:schemeClr val="dk1"/>
              </a:solidFill>
              <a:effectLst/>
              <a:latin typeface="+mn-lt"/>
              <a:ea typeface="+mn-ea"/>
              <a:cs typeface="+mn-cs"/>
            </a:rPr>
            <a:t>　これは、当町は一部事務組合による運営や下水道普及率がほぼ</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に達しているため補助金等が高い水準であること、レジャープールや芦屋釜の里等の特色ある公共施設を整備しており、維持管理のための物件費が高い水準であること等が要因である。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66039</xdr:rowOff>
    </xdr:from>
    <xdr:to>
      <xdr:col>82</xdr:col>
      <xdr:colOff>107950</xdr:colOff>
      <xdr:row>79</xdr:row>
      <xdr:rowOff>100330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610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100330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62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80</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62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123189</xdr:rowOff>
    </xdr:from>
    <xdr:to>
      <xdr:col>69</xdr:col>
      <xdr:colOff>92075</xdr:colOff>
      <xdr:row>80</xdr:row>
      <xdr:rowOff>31750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67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15239</xdr:rowOff>
    </xdr:from>
    <xdr:to>
      <xdr:col>82</xdr:col>
      <xdr:colOff>158750</xdr:colOff>
      <xdr:row>79</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49530</xdr:rowOff>
    </xdr:from>
    <xdr:to>
      <xdr:col>78</xdr:col>
      <xdr:colOff>120650</xdr:colOff>
      <xdr:row>79</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135907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152400</xdr:rowOff>
    </xdr:from>
    <xdr:to>
      <xdr:col>69</xdr:col>
      <xdr:colOff>142875</xdr:colOff>
      <xdr:row>80</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72389</xdr:rowOff>
    </xdr:from>
    <xdr:to>
      <xdr:col>65</xdr:col>
      <xdr:colOff>53975</xdr:colOff>
      <xdr:row>80</xdr:row>
      <xdr:rowOff>2539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158766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144349</xdr:rowOff>
    </xdr:from>
    <xdr:to>
      <xdr:col>29</xdr:col>
      <xdr:colOff>127000</xdr:colOff>
      <xdr:row>16</xdr:row>
      <xdr:rowOff>164009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35174"/>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164009</xdr:rowOff>
    </xdr:from>
    <xdr:to>
      <xdr:col>26</xdr:col>
      <xdr:colOff>50800</xdr:colOff>
      <xdr:row>17</xdr:row>
      <xdr:rowOff>2800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54834"/>
          <a:ext cx="698500" cy="1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2800</xdr:rowOff>
    </xdr:from>
    <xdr:to>
      <xdr:col>22</xdr:col>
      <xdr:colOff>114300</xdr:colOff>
      <xdr:row>17</xdr:row>
      <xdr:rowOff>21660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6507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21660</xdr:rowOff>
    </xdr:from>
    <xdr:to>
      <xdr:col>18</xdr:col>
      <xdr:colOff>177800</xdr:colOff>
      <xdr:row>17</xdr:row>
      <xdr:rowOff>31014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3935"/>
          <a:ext cx="698500" cy="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93549</xdr:rowOff>
    </xdr:from>
    <xdr:to>
      <xdr:col>29</xdr:col>
      <xdr:colOff>177800</xdr:colOff>
      <xdr:row>17</xdr:row>
      <xdr:rowOff>23699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65626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5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113209</xdr:rowOff>
    </xdr:from>
    <xdr:to>
      <xdr:col>26</xdr:col>
      <xdr:colOff>101600</xdr:colOff>
      <xdr:row>17</xdr:row>
      <xdr:rowOff>43359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0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28136</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9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123450</xdr:rowOff>
    </xdr:from>
    <xdr:to>
      <xdr:col>22</xdr:col>
      <xdr:colOff>165100</xdr:colOff>
      <xdr:row>17</xdr:row>
      <xdr:rowOff>53600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1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38377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142310</xdr:rowOff>
    </xdr:from>
    <xdr:to>
      <xdr:col>19</xdr:col>
      <xdr:colOff>38100</xdr:colOff>
      <xdr:row>17</xdr:row>
      <xdr:rowOff>72460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3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57237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1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151664</xdr:rowOff>
    </xdr:from>
    <xdr:to>
      <xdr:col>15</xdr:col>
      <xdr:colOff>101600</xdr:colOff>
      <xdr:row>17</xdr:row>
      <xdr:rowOff>81814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42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66591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2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7271</xdr:rowOff>
    </xdr:from>
    <xdr:to>
      <xdr:col>29</xdr:col>
      <xdr:colOff>127000</xdr:colOff>
      <xdr:row>37</xdr:row>
      <xdr:rowOff>27312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31821"/>
          <a:ext cx="0" cy="122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170839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2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27312</xdr:rowOff>
    </xdr:from>
    <xdr:to>
      <xdr:col>30</xdr:col>
      <xdr:colOff>25400</xdr:colOff>
      <xdr:row>37</xdr:row>
      <xdr:rowOff>27312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52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265098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7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7271</xdr:rowOff>
    </xdr:from>
    <xdr:to>
      <xdr:col>30</xdr:col>
      <xdr:colOff>25400</xdr:colOff>
      <xdr:row>33</xdr:row>
      <xdr:rowOff>7271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318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21939</xdr:rowOff>
    </xdr:from>
    <xdr:to>
      <xdr:col>29</xdr:col>
      <xdr:colOff>127000</xdr:colOff>
      <xdr:row>36</xdr:row>
      <xdr:rowOff>40532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32289"/>
          <a:ext cx="647700" cy="3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6716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7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338080</xdr:rowOff>
    </xdr:from>
    <xdr:to>
      <xdr:col>29</xdr:col>
      <xdr:colOff>177800</xdr:colOff>
      <xdr:row>35</xdr:row>
      <xdr:rowOff>96780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055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40532</xdr:rowOff>
    </xdr:from>
    <xdr:to>
      <xdr:col>26</xdr:col>
      <xdr:colOff>50800</xdr:colOff>
      <xdr:row>36</xdr:row>
      <xdr:rowOff>99968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93782"/>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7277</xdr:rowOff>
    </xdr:from>
    <xdr:to>
      <xdr:col>26</xdr:col>
      <xdr:colOff>101600</xdr:colOff>
      <xdr:row>35</xdr:row>
      <xdr:rowOff>108877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119054</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8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99968</xdr:rowOff>
    </xdr:from>
    <xdr:to>
      <xdr:col>22</xdr:col>
      <xdr:colOff>114300</xdr:colOff>
      <xdr:row>37</xdr:row>
      <xdr:rowOff>314014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053218"/>
          <a:ext cx="698500" cy="3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33699</xdr:rowOff>
    </xdr:from>
    <xdr:to>
      <xdr:col>22</xdr:col>
      <xdr:colOff>165100</xdr:colOff>
      <xdr:row>35</xdr:row>
      <xdr:rowOff>135299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145476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1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18910</xdr:rowOff>
    </xdr:from>
    <xdr:to>
      <xdr:col>18</xdr:col>
      <xdr:colOff>177800</xdr:colOff>
      <xdr:row>37</xdr:row>
      <xdr:rowOff>314014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72160"/>
          <a:ext cx="698500" cy="466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79439</xdr:rowOff>
    </xdr:from>
    <xdr:to>
      <xdr:col>19</xdr:col>
      <xdr:colOff>38100</xdr:colOff>
      <xdr:row>35</xdr:row>
      <xdr:rowOff>181039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191216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91421</xdr:rowOff>
    </xdr:from>
    <xdr:to>
      <xdr:col>15</xdr:col>
      <xdr:colOff>101600</xdr:colOff>
      <xdr:row>35</xdr:row>
      <xdr:rowOff>193021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203198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314039</xdr:rowOff>
    </xdr:from>
    <xdr:to>
      <xdr:col>29</xdr:col>
      <xdr:colOff>177800</xdr:colOff>
      <xdr:row>35</xdr:row>
      <xdr:rowOff>72739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8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159116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332632</xdr:rowOff>
    </xdr:from>
    <xdr:to>
      <xdr:col>26</xdr:col>
      <xdr:colOff>101600</xdr:colOff>
      <xdr:row>36</xdr:row>
      <xdr:rowOff>91332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42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76109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29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49168</xdr:rowOff>
    </xdr:from>
    <xdr:to>
      <xdr:col>22</xdr:col>
      <xdr:colOff>165100</xdr:colOff>
      <xdr:row>36</xdr:row>
      <xdr:rowOff>150768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0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135545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8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263214</xdr:rowOff>
    </xdr:from>
    <xdr:to>
      <xdr:col>19</xdr:col>
      <xdr:colOff>38100</xdr:colOff>
      <xdr:row>38</xdr:row>
      <xdr:rowOff>21914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38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6691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4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311010</xdr:rowOff>
    </xdr:from>
    <xdr:to>
      <xdr:col>15</xdr:col>
      <xdr:colOff>101600</xdr:colOff>
      <xdr:row>36</xdr:row>
      <xdr:rowOff>69710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21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54487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00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14381</xdr:rowOff>
    </xdr:from>
    <xdr:to>
      <xdr:col>24</xdr:col>
      <xdr:colOff>63500</xdr:colOff>
      <xdr:row>36</xdr:row>
      <xdr:rowOff>20549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86581"/>
          <a:ext cx="838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20549</xdr:rowOff>
    </xdr:from>
    <xdr:to>
      <xdr:col>19</xdr:col>
      <xdr:colOff>177800</xdr:colOff>
      <xdr:row>36</xdr:row>
      <xdr:rowOff>38151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92749"/>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33886</xdr:rowOff>
    </xdr:from>
    <xdr:to>
      <xdr:col>15</xdr:col>
      <xdr:colOff>50800</xdr:colOff>
      <xdr:row>36</xdr:row>
      <xdr:rowOff>38151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608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33886</xdr:rowOff>
    </xdr:from>
    <xdr:to>
      <xdr:col>10</xdr:col>
      <xdr:colOff>114300</xdr:colOff>
      <xdr:row>36</xdr:row>
      <xdr:rowOff>108405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6086"/>
          <a:ext cx="889000" cy="7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135031</xdr:rowOff>
    </xdr:from>
    <xdr:to>
      <xdr:col>24</xdr:col>
      <xdr:colOff>114300</xdr:colOff>
      <xdr:row>36</xdr:row>
      <xdr:rowOff>65181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113458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141199</xdr:rowOff>
    </xdr:from>
    <xdr:to>
      <xdr:col>20</xdr:col>
      <xdr:colOff>38100</xdr:colOff>
      <xdr:row>36</xdr:row>
      <xdr:rowOff>71349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62476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158801</xdr:rowOff>
    </xdr:from>
    <xdr:to>
      <xdr:col>15</xdr:col>
      <xdr:colOff>101600</xdr:colOff>
      <xdr:row>36</xdr:row>
      <xdr:rowOff>88951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80078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154536</xdr:rowOff>
    </xdr:from>
    <xdr:to>
      <xdr:col>10</xdr:col>
      <xdr:colOff>165100</xdr:colOff>
      <xdr:row>36</xdr:row>
      <xdr:rowOff>84686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75813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57605</xdr:rowOff>
    </xdr:from>
    <xdr:to>
      <xdr:col>6</xdr:col>
      <xdr:colOff>38100</xdr:colOff>
      <xdr:row>36</xdr:row>
      <xdr:rowOff>159205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150332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2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135859</xdr:rowOff>
    </xdr:from>
    <xdr:to>
      <xdr:col>24</xdr:col>
      <xdr:colOff>63500</xdr:colOff>
      <xdr:row>55</xdr:row>
      <xdr:rowOff>165591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565609"/>
          <a:ext cx="8382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135859</xdr:rowOff>
    </xdr:from>
    <xdr:to>
      <xdr:col>19</xdr:col>
      <xdr:colOff>177800</xdr:colOff>
      <xdr:row>56</xdr:row>
      <xdr:rowOff>24815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565609"/>
          <a:ext cx="889000" cy="6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24815</xdr:rowOff>
    </xdr:from>
    <xdr:to>
      <xdr:col>15</xdr:col>
      <xdr:colOff>50800</xdr:colOff>
      <xdr:row>56</xdr:row>
      <xdr:rowOff>64907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6015"/>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34635</xdr:rowOff>
    </xdr:from>
    <xdr:to>
      <xdr:col>10</xdr:col>
      <xdr:colOff>114300</xdr:colOff>
      <xdr:row>56</xdr:row>
      <xdr:rowOff>64907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130300" y="9635835"/>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83260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114791</xdr:rowOff>
    </xdr:from>
    <xdr:to>
      <xdr:col>24</xdr:col>
      <xdr:colOff>114300</xdr:colOff>
      <xdr:row>56</xdr:row>
      <xdr:rowOff>44941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137668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9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85059</xdr:rowOff>
    </xdr:from>
    <xdr:to>
      <xdr:col>20</xdr:col>
      <xdr:colOff>38100</xdr:colOff>
      <xdr:row>56</xdr:row>
      <xdr:rowOff>15209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31736</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2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145465</xdr:rowOff>
    </xdr:from>
    <xdr:to>
      <xdr:col>15</xdr:col>
      <xdr:colOff>101600</xdr:colOff>
      <xdr:row>56</xdr:row>
      <xdr:rowOff>75615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92142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14107</xdr:rowOff>
    </xdr:from>
    <xdr:to>
      <xdr:col>10</xdr:col>
      <xdr:colOff>165100</xdr:colOff>
      <xdr:row>56</xdr:row>
      <xdr:rowOff>115707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106834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155285</xdr:rowOff>
    </xdr:from>
    <xdr:to>
      <xdr:col>6</xdr:col>
      <xdr:colOff>38100</xdr:colOff>
      <xdr:row>56</xdr:row>
      <xdr:rowOff>85435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8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101962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36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22702</xdr:rowOff>
    </xdr:from>
    <xdr:to>
      <xdr:col>24</xdr:col>
      <xdr:colOff>63500</xdr:colOff>
      <xdr:row>78</xdr:row>
      <xdr:rowOff>42317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95802"/>
          <a:ext cx="8382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22611</xdr:rowOff>
    </xdr:from>
    <xdr:to>
      <xdr:col>19</xdr:col>
      <xdr:colOff>177800</xdr:colOff>
      <xdr:row>78</xdr:row>
      <xdr:rowOff>22702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9571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17856</xdr:rowOff>
    </xdr:from>
    <xdr:to>
      <xdr:col>15</xdr:col>
      <xdr:colOff>50800</xdr:colOff>
      <xdr:row>78</xdr:row>
      <xdr:rowOff>22611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90956"/>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166767</xdr:rowOff>
    </xdr:from>
    <xdr:to>
      <xdr:col>10</xdr:col>
      <xdr:colOff>114300</xdr:colOff>
      <xdr:row>78</xdr:row>
      <xdr:rowOff>17856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68417"/>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162967</xdr:rowOff>
    </xdr:from>
    <xdr:to>
      <xdr:col>24</xdr:col>
      <xdr:colOff>114300</xdr:colOff>
      <xdr:row>78</xdr:row>
      <xdr:rowOff>93117</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77894</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143352</xdr:rowOff>
    </xdr:from>
    <xdr:to>
      <xdr:col>20</xdr:col>
      <xdr:colOff>38100</xdr:colOff>
      <xdr:row>78</xdr:row>
      <xdr:rowOff>73502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64629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143261</xdr:rowOff>
    </xdr:from>
    <xdr:to>
      <xdr:col>15</xdr:col>
      <xdr:colOff>101600</xdr:colOff>
      <xdr:row>78</xdr:row>
      <xdr:rowOff>73411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64538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138506</xdr:rowOff>
    </xdr:from>
    <xdr:to>
      <xdr:col>10</xdr:col>
      <xdr:colOff>165100</xdr:colOff>
      <xdr:row>78</xdr:row>
      <xdr:rowOff>68656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59783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115967</xdr:rowOff>
    </xdr:from>
    <xdr:to>
      <xdr:col>6</xdr:col>
      <xdr:colOff>38100</xdr:colOff>
      <xdr:row>78</xdr:row>
      <xdr:rowOff>46117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1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37244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1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26228</xdr:rowOff>
    </xdr:from>
    <xdr:to>
      <xdr:col>24</xdr:col>
      <xdr:colOff>63500</xdr:colOff>
      <xdr:row>94</xdr:row>
      <xdr:rowOff>143108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142528"/>
          <a:ext cx="838200" cy="1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170800</xdr:rowOff>
    </xdr:from>
    <xdr:to>
      <xdr:col>19</xdr:col>
      <xdr:colOff>177800</xdr:colOff>
      <xdr:row>94</xdr:row>
      <xdr:rowOff>143108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115650"/>
          <a:ext cx="889000" cy="14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170800</xdr:rowOff>
    </xdr:from>
    <xdr:to>
      <xdr:col>15</xdr:col>
      <xdr:colOff>50800</xdr:colOff>
      <xdr:row>95</xdr:row>
      <xdr:rowOff>107184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115650"/>
          <a:ext cx="889000" cy="2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107184</xdr:rowOff>
    </xdr:from>
    <xdr:to>
      <xdr:col>10</xdr:col>
      <xdr:colOff>114300</xdr:colOff>
      <xdr:row>96</xdr:row>
      <xdr:rowOff>37778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94934"/>
          <a:ext cx="889000" cy="10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146878</xdr:rowOff>
    </xdr:from>
    <xdr:to>
      <xdr:col>24</xdr:col>
      <xdr:colOff>114300</xdr:colOff>
      <xdr:row>94</xdr:row>
      <xdr:rowOff>77028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0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169755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94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92308</xdr:rowOff>
    </xdr:from>
    <xdr:to>
      <xdr:col>20</xdr:col>
      <xdr:colOff>38100</xdr:colOff>
      <xdr:row>95</xdr:row>
      <xdr:rowOff>22458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2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38985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98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120000</xdr:rowOff>
    </xdr:from>
    <xdr:to>
      <xdr:col>15</xdr:col>
      <xdr:colOff>101600</xdr:colOff>
      <xdr:row>94</xdr:row>
      <xdr:rowOff>50150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0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66677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56384</xdr:rowOff>
    </xdr:from>
    <xdr:to>
      <xdr:col>10</xdr:col>
      <xdr:colOff>165100</xdr:colOff>
      <xdr:row>95</xdr:row>
      <xdr:rowOff>157984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3061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1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158428</xdr:rowOff>
    </xdr:from>
    <xdr:to>
      <xdr:col>6</xdr:col>
      <xdr:colOff>38100</xdr:colOff>
      <xdr:row>96</xdr:row>
      <xdr:rowOff>88578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105105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2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141286</xdr:rowOff>
    </xdr:from>
    <xdr:to>
      <xdr:col>55</xdr:col>
      <xdr:colOff>0</xdr:colOff>
      <xdr:row>34</xdr:row>
      <xdr:rowOff>155048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970586"/>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141286</xdr:rowOff>
    </xdr:from>
    <xdr:to>
      <xdr:col>50</xdr:col>
      <xdr:colOff>114300</xdr:colOff>
      <xdr:row>35</xdr:row>
      <xdr:rowOff>138845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70586"/>
          <a:ext cx="889000" cy="16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73552</xdr:rowOff>
    </xdr:from>
    <xdr:to>
      <xdr:col>45</xdr:col>
      <xdr:colOff>177800</xdr:colOff>
      <xdr:row>35</xdr:row>
      <xdr:rowOff>138845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559952"/>
          <a:ext cx="889000" cy="5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73552</xdr:rowOff>
    </xdr:from>
    <xdr:to>
      <xdr:col>41</xdr:col>
      <xdr:colOff>50800</xdr:colOff>
      <xdr:row>36</xdr:row>
      <xdr:rowOff>70905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559952"/>
          <a:ext cx="889000" cy="6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88564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104248</xdr:rowOff>
    </xdr:from>
    <xdr:to>
      <xdr:col>55</xdr:col>
      <xdr:colOff>50800</xdr:colOff>
      <xdr:row>35</xdr:row>
      <xdr:rowOff>34398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127125</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78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90486</xdr:rowOff>
    </xdr:from>
    <xdr:to>
      <xdr:col>50</xdr:col>
      <xdr:colOff>165100</xdr:colOff>
      <xdr:row>35</xdr:row>
      <xdr:rowOff>20636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9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37163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69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88045</xdr:rowOff>
    </xdr:from>
    <xdr:to>
      <xdr:col>46</xdr:col>
      <xdr:colOff>38100</xdr:colOff>
      <xdr:row>36</xdr:row>
      <xdr:rowOff>18195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0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34722</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6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22752</xdr:rowOff>
    </xdr:from>
    <xdr:to>
      <xdr:col>41</xdr:col>
      <xdr:colOff>101600</xdr:colOff>
      <xdr:row>32</xdr:row>
      <xdr:rowOff>124352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5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140879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28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20105</xdr:rowOff>
    </xdr:from>
    <xdr:to>
      <xdr:col>36</xdr:col>
      <xdr:colOff>165100</xdr:colOff>
      <xdr:row>36</xdr:row>
      <xdr:rowOff>121705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9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166756</xdr:rowOff>
    </xdr:from>
    <xdr:to>
      <xdr:col>55</xdr:col>
      <xdr:colOff>0</xdr:colOff>
      <xdr:row>58</xdr:row>
      <xdr:rowOff>119469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39406"/>
          <a:ext cx="838200" cy="1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103261</xdr:rowOff>
    </xdr:from>
    <xdr:to>
      <xdr:col>50</xdr:col>
      <xdr:colOff>114300</xdr:colOff>
      <xdr:row>58</xdr:row>
      <xdr:rowOff>119469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47361"/>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45462</xdr:rowOff>
    </xdr:from>
    <xdr:to>
      <xdr:col>45</xdr:col>
      <xdr:colOff>177800</xdr:colOff>
      <xdr:row>58</xdr:row>
      <xdr:rowOff>103261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18112"/>
          <a:ext cx="889000" cy="22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45462</xdr:rowOff>
    </xdr:from>
    <xdr:to>
      <xdr:col>41</xdr:col>
      <xdr:colOff>50800</xdr:colOff>
      <xdr:row>58</xdr:row>
      <xdr:rowOff>18036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18112"/>
          <a:ext cx="889000" cy="14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115956</xdr:rowOff>
    </xdr:from>
    <xdr:to>
      <xdr:col>55</xdr:col>
      <xdr:colOff>50800</xdr:colOff>
      <xdr:row>58</xdr:row>
      <xdr:rowOff>46106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94383</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6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68669</xdr:rowOff>
    </xdr:from>
    <xdr:to>
      <xdr:col>50</xdr:col>
      <xdr:colOff>165100</xdr:colOff>
      <xdr:row>58</xdr:row>
      <xdr:rowOff>170269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161396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52461</xdr:rowOff>
    </xdr:from>
    <xdr:to>
      <xdr:col>46</xdr:col>
      <xdr:colOff>38100</xdr:colOff>
      <xdr:row>58</xdr:row>
      <xdr:rowOff>154061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145188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166112</xdr:rowOff>
    </xdr:from>
    <xdr:to>
      <xdr:col>41</xdr:col>
      <xdr:colOff>101600</xdr:colOff>
      <xdr:row>57</xdr:row>
      <xdr:rowOff>96262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112789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4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138686</xdr:rowOff>
    </xdr:from>
    <xdr:to>
      <xdr:col>36</xdr:col>
      <xdr:colOff>165100</xdr:colOff>
      <xdr:row>58</xdr:row>
      <xdr:rowOff>68836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59963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114086</xdr:rowOff>
    </xdr:from>
    <xdr:to>
      <xdr:col>55</xdr:col>
      <xdr:colOff>0</xdr:colOff>
      <xdr:row>78</xdr:row>
      <xdr:rowOff>150792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44286"/>
          <a:ext cx="838200" cy="37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98809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0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150792</xdr:rowOff>
    </xdr:from>
    <xdr:to>
      <xdr:col>50</xdr:col>
      <xdr:colOff>114300</xdr:colOff>
      <xdr:row>79</xdr:row>
      <xdr:rowOff>74364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23892"/>
          <a:ext cx="8890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59624</xdr:rowOff>
    </xdr:from>
    <xdr:to>
      <xdr:col>45</xdr:col>
      <xdr:colOff>177800</xdr:colOff>
      <xdr:row>79</xdr:row>
      <xdr:rowOff>74364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60417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38398</xdr:rowOff>
    </xdr:from>
    <xdr:to>
      <xdr:col>41</xdr:col>
      <xdr:colOff>50800</xdr:colOff>
      <xdr:row>79</xdr:row>
      <xdr:rowOff>59624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829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63286</xdr:rowOff>
    </xdr:from>
    <xdr:to>
      <xdr:col>55</xdr:col>
      <xdr:colOff>50800</xdr:colOff>
      <xdr:row>76</xdr:row>
      <xdr:rowOff>164886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9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86163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4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99992</xdr:rowOff>
    </xdr:from>
    <xdr:to>
      <xdr:col>50</xdr:col>
      <xdr:colOff>165100</xdr:colOff>
      <xdr:row>79</xdr:row>
      <xdr:rowOff>30142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7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21269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23564</xdr:rowOff>
    </xdr:from>
    <xdr:to>
      <xdr:col>46</xdr:col>
      <xdr:colOff>38100</xdr:colOff>
      <xdr:row>79</xdr:row>
      <xdr:rowOff>125164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116291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8824</xdr:rowOff>
    </xdr:from>
    <xdr:to>
      <xdr:col>41</xdr:col>
      <xdr:colOff>101600</xdr:colOff>
      <xdr:row>79</xdr:row>
      <xdr:rowOff>110424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101551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159048</xdr:rowOff>
    </xdr:from>
    <xdr:to>
      <xdr:col>36</xdr:col>
      <xdr:colOff>165100</xdr:colOff>
      <xdr:row>79</xdr:row>
      <xdr:rowOff>89198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3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80325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2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135755</xdr:rowOff>
    </xdr:from>
    <xdr:to>
      <xdr:col>55</xdr:col>
      <xdr:colOff>0</xdr:colOff>
      <xdr:row>97</xdr:row>
      <xdr:rowOff>160882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66405"/>
          <a:ext cx="838200" cy="2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89857</xdr:rowOff>
    </xdr:from>
    <xdr:to>
      <xdr:col>50</xdr:col>
      <xdr:colOff>114300</xdr:colOff>
      <xdr:row>97</xdr:row>
      <xdr:rowOff>160882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2050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129970</xdr:rowOff>
    </xdr:from>
    <xdr:to>
      <xdr:col>45</xdr:col>
      <xdr:colOff>177800</xdr:colOff>
      <xdr:row>97</xdr:row>
      <xdr:rowOff>89857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417720"/>
          <a:ext cx="889000" cy="30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129970</xdr:rowOff>
    </xdr:from>
    <xdr:to>
      <xdr:col>41</xdr:col>
      <xdr:colOff>50800</xdr:colOff>
      <xdr:row>97</xdr:row>
      <xdr:rowOff>3449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417720"/>
          <a:ext cx="889000" cy="2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84955</xdr:rowOff>
    </xdr:from>
    <xdr:to>
      <xdr:col>55</xdr:col>
      <xdr:colOff>50800</xdr:colOff>
      <xdr:row>98</xdr:row>
      <xdr:rowOff>15105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63382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110082</xdr:rowOff>
    </xdr:from>
    <xdr:to>
      <xdr:col>50</xdr:col>
      <xdr:colOff>165100</xdr:colOff>
      <xdr:row>98</xdr:row>
      <xdr:rowOff>40232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31359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39057</xdr:rowOff>
    </xdr:from>
    <xdr:to>
      <xdr:col>46</xdr:col>
      <xdr:colOff>38100</xdr:colOff>
      <xdr:row>97</xdr:row>
      <xdr:rowOff>140657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6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131784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79170</xdr:rowOff>
    </xdr:from>
    <xdr:to>
      <xdr:col>41</xdr:col>
      <xdr:colOff>101600</xdr:colOff>
      <xdr:row>96</xdr:row>
      <xdr:rowOff>9320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3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25847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14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124099</xdr:rowOff>
    </xdr:from>
    <xdr:to>
      <xdr:col>36</xdr:col>
      <xdr:colOff>165100</xdr:colOff>
      <xdr:row>97</xdr:row>
      <xdr:rowOff>54249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5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70776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162771</xdr:rowOff>
    </xdr:from>
    <xdr:to>
      <xdr:col>85</xdr:col>
      <xdr:colOff>127000</xdr:colOff>
      <xdr:row>75</xdr:row>
      <xdr:rowOff>2306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850071"/>
          <a:ext cx="838200" cy="1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157417</xdr:rowOff>
    </xdr:from>
    <xdr:to>
      <xdr:col>81</xdr:col>
      <xdr:colOff>50800</xdr:colOff>
      <xdr:row>75</xdr:row>
      <xdr:rowOff>2306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2844717"/>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157417</xdr:rowOff>
    </xdr:from>
    <xdr:to>
      <xdr:col>76</xdr:col>
      <xdr:colOff>114300</xdr:colOff>
      <xdr:row>75</xdr:row>
      <xdr:rowOff>4860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844717"/>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4860</xdr:rowOff>
    </xdr:from>
    <xdr:to>
      <xdr:col>71</xdr:col>
      <xdr:colOff>177800</xdr:colOff>
      <xdr:row>75</xdr:row>
      <xdr:rowOff>89853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863610"/>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3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111971</xdr:rowOff>
    </xdr:from>
    <xdr:to>
      <xdr:col>85</xdr:col>
      <xdr:colOff>177800</xdr:colOff>
      <xdr:row>75</xdr:row>
      <xdr:rowOff>42121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79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134848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6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122956</xdr:rowOff>
    </xdr:from>
    <xdr:to>
      <xdr:col>81</xdr:col>
      <xdr:colOff>101600</xdr:colOff>
      <xdr:row>75</xdr:row>
      <xdr:rowOff>53106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69633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106617</xdr:rowOff>
    </xdr:from>
    <xdr:to>
      <xdr:col>76</xdr:col>
      <xdr:colOff>165100</xdr:colOff>
      <xdr:row>75</xdr:row>
      <xdr:rowOff>36767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7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53294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125510</xdr:rowOff>
    </xdr:from>
    <xdr:to>
      <xdr:col>72</xdr:col>
      <xdr:colOff>38100</xdr:colOff>
      <xdr:row>75</xdr:row>
      <xdr:rowOff>55660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8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58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39053</xdr:rowOff>
    </xdr:from>
    <xdr:to>
      <xdr:col>67</xdr:col>
      <xdr:colOff>101600</xdr:colOff>
      <xdr:row>75</xdr:row>
      <xdr:rowOff>140653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8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157180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112824</xdr:rowOff>
    </xdr:from>
    <xdr:to>
      <xdr:col>85</xdr:col>
      <xdr:colOff>127000</xdr:colOff>
      <xdr:row>97</xdr:row>
      <xdr:rowOff>117835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43474"/>
          <a:ext cx="838200" cy="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78409</xdr:rowOff>
    </xdr:from>
    <xdr:to>
      <xdr:col>81</xdr:col>
      <xdr:colOff>50800</xdr:colOff>
      <xdr:row>97</xdr:row>
      <xdr:rowOff>112824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09059"/>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78409</xdr:rowOff>
    </xdr:from>
    <xdr:to>
      <xdr:col>76</xdr:col>
      <xdr:colOff>114300</xdr:colOff>
      <xdr:row>98</xdr:row>
      <xdr:rowOff>100837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09059"/>
          <a:ext cx="889000" cy="19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104842</xdr:rowOff>
    </xdr:from>
    <xdr:to>
      <xdr:col>71</xdr:col>
      <xdr:colOff>177800</xdr:colOff>
      <xdr:row>98</xdr:row>
      <xdr:rowOff>100837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735492"/>
          <a:ext cx="889000" cy="1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153674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5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159960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67035</xdr:rowOff>
    </xdr:from>
    <xdr:to>
      <xdr:col>85</xdr:col>
      <xdr:colOff>177800</xdr:colOff>
      <xdr:row>97</xdr:row>
      <xdr:rowOff>168635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9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89912</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4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62024</xdr:rowOff>
    </xdr:from>
    <xdr:to>
      <xdr:col>81</xdr:col>
      <xdr:colOff>101600</xdr:colOff>
      <xdr:row>97</xdr:row>
      <xdr:rowOff>163624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69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27609</xdr:rowOff>
    </xdr:from>
    <xdr:to>
      <xdr:col>76</xdr:col>
      <xdr:colOff>165100</xdr:colOff>
      <xdr:row>97</xdr:row>
      <xdr:rowOff>129209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145736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50037</xdr:rowOff>
    </xdr:from>
    <xdr:to>
      <xdr:col>72</xdr:col>
      <xdr:colOff>38100</xdr:colOff>
      <xdr:row>98</xdr:row>
      <xdr:rowOff>151637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168164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54042</xdr:rowOff>
    </xdr:from>
    <xdr:to>
      <xdr:col>67</xdr:col>
      <xdr:colOff>101600</xdr:colOff>
      <xdr:row>97</xdr:row>
      <xdr:rowOff>155642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8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719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139609</xdr:rowOff>
    </xdr:from>
    <xdr:to>
      <xdr:col>116</xdr:col>
      <xdr:colOff>63500</xdr:colOff>
      <xdr:row>38</xdr:row>
      <xdr:rowOff>139609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139609</xdr:rowOff>
    </xdr:from>
    <xdr:to>
      <xdr:col>111</xdr:col>
      <xdr:colOff>177800</xdr:colOff>
      <xdr:row>38</xdr:row>
      <xdr:rowOff>139609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139609</xdr:rowOff>
    </xdr:from>
    <xdr:to>
      <xdr:col>107</xdr:col>
      <xdr:colOff>50800</xdr:colOff>
      <xdr:row>38</xdr:row>
      <xdr:rowOff>139609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139609</xdr:rowOff>
    </xdr:from>
    <xdr:to>
      <xdr:col>102</xdr:col>
      <xdr:colOff>114300</xdr:colOff>
      <xdr:row>38</xdr:row>
      <xdr:rowOff>139609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88809</xdr:rowOff>
    </xdr:from>
    <xdr:to>
      <xdr:col>116</xdr:col>
      <xdr:colOff>114300</xdr:colOff>
      <xdr:row>39</xdr:row>
      <xdr:rowOff>18959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3736</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88809</xdr:rowOff>
    </xdr:from>
    <xdr:to>
      <xdr:col>112</xdr:col>
      <xdr:colOff>38100</xdr:colOff>
      <xdr:row>39</xdr:row>
      <xdr:rowOff>18959</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10086</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88809</xdr:rowOff>
    </xdr:from>
    <xdr:to>
      <xdr:col>107</xdr:col>
      <xdr:colOff>101600</xdr:colOff>
      <xdr:row>39</xdr:row>
      <xdr:rowOff>18959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10086</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88809</xdr:rowOff>
    </xdr:from>
    <xdr:to>
      <xdr:col>102</xdr:col>
      <xdr:colOff>165100</xdr:colOff>
      <xdr:row>39</xdr:row>
      <xdr:rowOff>18959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10086</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88809</xdr:rowOff>
    </xdr:from>
    <xdr:to>
      <xdr:col>98</xdr:col>
      <xdr:colOff>38100</xdr:colOff>
      <xdr:row>39</xdr:row>
      <xdr:rowOff>18959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10086</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17018</xdr:rowOff>
    </xdr:from>
    <xdr:to>
      <xdr:col>116</xdr:col>
      <xdr:colOff>63500</xdr:colOff>
      <xdr:row>58</xdr:row>
      <xdr:rowOff>137071</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789668"/>
          <a:ext cx="838200" cy="29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137071</xdr:rowOff>
    </xdr:from>
    <xdr:to>
      <xdr:col>111</xdr:col>
      <xdr:colOff>177800</xdr:colOff>
      <xdr:row>59</xdr:row>
      <xdr:rowOff>3493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1171"/>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3493</xdr:rowOff>
    </xdr:from>
    <xdr:to>
      <xdr:col>107</xdr:col>
      <xdr:colOff>50800</xdr:colOff>
      <xdr:row>59</xdr:row>
      <xdr:rowOff>17437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10119043"/>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145377</xdr:rowOff>
    </xdr:from>
    <xdr:to>
      <xdr:col>102</xdr:col>
      <xdr:colOff>114300</xdr:colOff>
      <xdr:row>59</xdr:row>
      <xdr:rowOff>17437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89477"/>
          <a:ext cx="8890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137668</xdr:rowOff>
    </xdr:from>
    <xdr:to>
      <xdr:col>116</xdr:col>
      <xdr:colOff>114300</xdr:colOff>
      <xdr:row>57</xdr:row>
      <xdr:rowOff>67818</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73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160545</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59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86271</xdr:rowOff>
    </xdr:from>
    <xdr:to>
      <xdr:col>112</xdr:col>
      <xdr:colOff>38100</xdr:colOff>
      <xdr:row>59</xdr:row>
      <xdr:rowOff>16421</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7548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2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124143</xdr:rowOff>
    </xdr:from>
    <xdr:to>
      <xdr:col>107</xdr:col>
      <xdr:colOff>101600</xdr:colOff>
      <xdr:row>59</xdr:row>
      <xdr:rowOff>54293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45420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6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138087</xdr:rowOff>
    </xdr:from>
    <xdr:to>
      <xdr:col>102</xdr:col>
      <xdr:colOff>165100</xdr:colOff>
      <xdr:row>59</xdr:row>
      <xdr:rowOff>68237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8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59364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74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94577</xdr:rowOff>
    </xdr:from>
    <xdr:to>
      <xdr:col>98</xdr:col>
      <xdr:colOff>38100</xdr:colOff>
      <xdr:row>59</xdr:row>
      <xdr:rowOff>24727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15854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13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101535</xdr:rowOff>
    </xdr:from>
    <xdr:to>
      <xdr:col>116</xdr:col>
      <xdr:colOff>63500</xdr:colOff>
      <xdr:row>76</xdr:row>
      <xdr:rowOff>111909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131735"/>
          <a:ext cx="8382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74178</xdr:rowOff>
    </xdr:from>
    <xdr:to>
      <xdr:col>111</xdr:col>
      <xdr:colOff>177800</xdr:colOff>
      <xdr:row>76</xdr:row>
      <xdr:rowOff>111909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3104378"/>
          <a:ext cx="889000" cy="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74178</xdr:rowOff>
    </xdr:from>
    <xdr:to>
      <xdr:col>107</xdr:col>
      <xdr:colOff>50800</xdr:colOff>
      <xdr:row>76</xdr:row>
      <xdr:rowOff>75561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0437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75561</xdr:rowOff>
    </xdr:from>
    <xdr:to>
      <xdr:col>102</xdr:col>
      <xdr:colOff>114300</xdr:colOff>
      <xdr:row>76</xdr:row>
      <xdr:rowOff>94535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0576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50735</xdr:rowOff>
    </xdr:from>
    <xdr:to>
      <xdr:col>116</xdr:col>
      <xdr:colOff>114300</xdr:colOff>
      <xdr:row>76</xdr:row>
      <xdr:rowOff>152335</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29162</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61109</xdr:rowOff>
    </xdr:from>
    <xdr:to>
      <xdr:col>112</xdr:col>
      <xdr:colOff>38100</xdr:colOff>
      <xdr:row>76</xdr:row>
      <xdr:rowOff>162709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9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153836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23378</xdr:rowOff>
    </xdr:from>
    <xdr:to>
      <xdr:col>107</xdr:col>
      <xdr:colOff>101600</xdr:colOff>
      <xdr:row>76</xdr:row>
      <xdr:rowOff>124978</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116105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24761</xdr:rowOff>
    </xdr:from>
    <xdr:to>
      <xdr:col>102</xdr:col>
      <xdr:colOff>165100</xdr:colOff>
      <xdr:row>76</xdr:row>
      <xdr:rowOff>126361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117488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43735</xdr:rowOff>
    </xdr:from>
    <xdr:to>
      <xdr:col>98</xdr:col>
      <xdr:colOff>38100</xdr:colOff>
      <xdr:row>76</xdr:row>
      <xdr:rowOff>145335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7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136462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6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扶助費、補助費等、公債費、積立金は、類似団体と比較して一人当たりのコストが高い状況となっている。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①扶助費：町独自の子ども医療費の助成を行っているため例年高い水準にある。また、近年は障害者自立支援給付費が増額傾向となっている。</a:t>
          </a:r>
          <a:endParaRPr lang="ja-JP" altLang="ja-JP" sz="1400">
            <a:effectLst/>
          </a:endParaRPr>
        </a:p>
        <a:p>
          <a:r>
            <a:rPr kumimoji="1" lang="ja-JP" altLang="ja-JP" sz="1100">
              <a:solidFill>
                <a:schemeClr val="dk1"/>
              </a:solidFill>
              <a:effectLst/>
              <a:latin typeface="+mn-lt"/>
              <a:ea typeface="+mn-ea"/>
              <a:cs typeface="+mn-cs"/>
            </a:rPr>
            <a:t>②補助費等：</a:t>
          </a:r>
          <a:r>
            <a:rPr kumimoji="1" lang="ja-JP" altLang="en-US" sz="1100">
              <a:solidFill>
                <a:schemeClr val="dk1"/>
              </a:solidFill>
              <a:effectLst/>
              <a:latin typeface="+mn-lt"/>
              <a:ea typeface="+mn-ea"/>
              <a:cs typeface="+mn-cs"/>
            </a:rPr>
            <a:t>物価高騰対策</a:t>
          </a:r>
          <a:r>
            <a:rPr kumimoji="1" lang="ja-JP" altLang="ja-JP" sz="1100">
              <a:solidFill>
                <a:schemeClr val="dk1"/>
              </a:solidFill>
              <a:effectLst/>
              <a:latin typeface="+mn-lt"/>
              <a:ea typeface="+mn-ea"/>
              <a:cs typeface="+mn-cs"/>
            </a:rPr>
            <a:t>として多岐にわたる町独自事業を実施したため、類似団体よりも高くなっている。</a:t>
          </a:r>
          <a:endParaRPr lang="ja-JP" altLang="ja-JP" sz="1400">
            <a:effectLst/>
          </a:endParaRPr>
        </a:p>
        <a:p>
          <a:r>
            <a:rPr kumimoji="1" lang="ja-JP" altLang="ja-JP" sz="1100">
              <a:solidFill>
                <a:schemeClr val="dk1"/>
              </a:solidFill>
              <a:effectLst/>
              <a:latin typeface="+mn-lt"/>
              <a:ea typeface="+mn-ea"/>
              <a:cs typeface="+mn-cs"/>
            </a:rPr>
            <a:t>③公債費：</a:t>
          </a:r>
          <a:r>
            <a:rPr kumimoji="1" lang="ja-JP" altLang="en-US" sz="1100">
              <a:solidFill>
                <a:schemeClr val="dk1"/>
              </a:solidFill>
              <a:effectLst/>
              <a:latin typeface="+mn-lt"/>
              <a:ea typeface="+mn-ea"/>
              <a:cs typeface="+mn-cs"/>
            </a:rPr>
            <a:t>多目的グラウンド周辺整備事業に</a:t>
          </a:r>
          <a:r>
            <a:rPr kumimoji="1" lang="ja-JP" altLang="ja-JP" sz="1100">
              <a:solidFill>
                <a:schemeClr val="dk1"/>
              </a:solidFill>
              <a:effectLst/>
              <a:latin typeface="+mn-lt"/>
              <a:ea typeface="+mn-ea"/>
              <a:cs typeface="+mn-cs"/>
            </a:rPr>
            <a:t>伴う</a:t>
          </a:r>
          <a:r>
            <a:rPr kumimoji="1" lang="ja-JP" altLang="en-US" sz="1100">
              <a:solidFill>
                <a:schemeClr val="dk1"/>
              </a:solidFill>
              <a:effectLst/>
              <a:latin typeface="+mn-lt"/>
              <a:ea typeface="+mn-ea"/>
              <a:cs typeface="+mn-cs"/>
            </a:rPr>
            <a:t>過疎対策事業債</a:t>
          </a:r>
          <a:r>
            <a:rPr kumimoji="1" lang="ja-JP" altLang="ja-JP" sz="1100">
              <a:solidFill>
                <a:schemeClr val="dk1"/>
              </a:solidFill>
              <a:effectLst/>
              <a:latin typeface="+mn-lt"/>
              <a:ea typeface="+mn-ea"/>
              <a:cs typeface="+mn-cs"/>
            </a:rPr>
            <a:t>等の元金償還が開始されたことにより、住民一人当たりのコストが高止まりしており、また類似団体よりも高くなっている。</a:t>
          </a:r>
          <a:endParaRPr lang="ja-JP" altLang="ja-JP" sz="1400">
            <a:effectLst/>
          </a:endParaRPr>
        </a:p>
        <a:p>
          <a:r>
            <a:rPr kumimoji="1" lang="ja-JP" altLang="ja-JP" sz="1100">
              <a:solidFill>
                <a:schemeClr val="dk1"/>
              </a:solidFill>
              <a:effectLst/>
              <a:latin typeface="+mn-lt"/>
              <a:ea typeface="+mn-ea"/>
              <a:cs typeface="+mn-cs"/>
            </a:rPr>
            <a:t>④積立金：財政の健全な運営を図り、</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等不測の事態に対応できる体制を整えるため、モーターボート競走事業会計繰入金を増額して財政調整基金に積立てたことにより大幅増となっている。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12,942
12,825
11.58
10,528,422
10,108,857
401,229
4,176,028
11,658,003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160084</xdr:rowOff>
    </xdr:from>
    <xdr:to>
      <xdr:col>24</xdr:col>
      <xdr:colOff>63500</xdr:colOff>
      <xdr:row>35</xdr:row>
      <xdr:rowOff>19495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938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19495</xdr:rowOff>
    </xdr:from>
    <xdr:to>
      <xdr:col>19</xdr:col>
      <xdr:colOff>177800</xdr:colOff>
      <xdr:row>35</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0245"/>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55880</xdr:rowOff>
    </xdr:from>
    <xdr:to>
      <xdr:col>15</xdr:col>
      <xdr:colOff>50800</xdr:colOff>
      <xdr:row>35</xdr:row>
      <xdr:rowOff>78930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6630"/>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45593</xdr:rowOff>
    </xdr:from>
    <xdr:to>
      <xdr:col>10</xdr:col>
      <xdr:colOff>114300</xdr:colOff>
      <xdr:row>35</xdr:row>
      <xdr:rowOff>78930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6343"/>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2367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109284</xdr:rowOff>
    </xdr:from>
    <xdr:to>
      <xdr:col>24</xdr:col>
      <xdr:colOff>114300</xdr:colOff>
      <xdr:row>35</xdr:row>
      <xdr:rowOff>39434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140145</xdr:rowOff>
    </xdr:from>
    <xdr:to>
      <xdr:col>20</xdr:col>
      <xdr:colOff>38100</xdr:colOff>
      <xdr:row>35</xdr:row>
      <xdr:rowOff>70295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86822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xdr:rowOff>
    </xdr:from>
    <xdr:to>
      <xdr:col>15</xdr:col>
      <xdr:colOff>101600</xdr:colOff>
      <xdr:row>35</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28130</xdr:rowOff>
    </xdr:from>
    <xdr:to>
      <xdr:col>10</xdr:col>
      <xdr:colOff>165100</xdr:colOff>
      <xdr:row>35</xdr:row>
      <xdr:rowOff>129730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146257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166243</xdr:rowOff>
    </xdr:from>
    <xdr:to>
      <xdr:col>6</xdr:col>
      <xdr:colOff>38100</xdr:colOff>
      <xdr:row>35</xdr:row>
      <xdr:rowOff>96393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112920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157063</xdr:rowOff>
    </xdr:from>
    <xdr:to>
      <xdr:col>24</xdr:col>
      <xdr:colOff>63500</xdr:colOff>
      <xdr:row>56</xdr:row>
      <xdr:rowOff>57660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86813"/>
          <a:ext cx="8382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57660</xdr:rowOff>
    </xdr:from>
    <xdr:to>
      <xdr:col>19</xdr:col>
      <xdr:colOff>177800</xdr:colOff>
      <xdr:row>56</xdr:row>
      <xdr:rowOff>103341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5886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101773</xdr:rowOff>
    </xdr:from>
    <xdr:to>
      <xdr:col>15</xdr:col>
      <xdr:colOff>50800</xdr:colOff>
      <xdr:row>56</xdr:row>
      <xdr:rowOff>103341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31523"/>
          <a:ext cx="889000" cy="1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101773</xdr:rowOff>
    </xdr:from>
    <xdr:to>
      <xdr:col>10</xdr:col>
      <xdr:colOff>114300</xdr:colOff>
      <xdr:row>56</xdr:row>
      <xdr:rowOff>104237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31523"/>
          <a:ext cx="889000" cy="1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106263</xdr:rowOff>
    </xdr:from>
    <xdr:to>
      <xdr:col>24</xdr:col>
      <xdr:colOff>114300</xdr:colOff>
      <xdr:row>56</xdr:row>
      <xdr:rowOff>36413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129140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8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6860</xdr:rowOff>
    </xdr:from>
    <xdr:to>
      <xdr:col>20</xdr:col>
      <xdr:colOff>38100</xdr:colOff>
      <xdr:row>56</xdr:row>
      <xdr:rowOff>108460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0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124987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8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52541</xdr:rowOff>
    </xdr:from>
    <xdr:to>
      <xdr:col>15</xdr:col>
      <xdr:colOff>101600</xdr:colOff>
      <xdr:row>56</xdr:row>
      <xdr:rowOff>154141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170668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50973</xdr:rowOff>
    </xdr:from>
    <xdr:to>
      <xdr:col>10</xdr:col>
      <xdr:colOff>165100</xdr:colOff>
      <xdr:row>55</xdr:row>
      <xdr:rowOff>152573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169100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53437</xdr:rowOff>
    </xdr:from>
    <xdr:to>
      <xdr:col>6</xdr:col>
      <xdr:colOff>38100</xdr:colOff>
      <xdr:row>56</xdr:row>
      <xdr:rowOff>155037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5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42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4328</xdr:rowOff>
    </xdr:from>
    <xdr:to>
      <xdr:col>24</xdr:col>
      <xdr:colOff>63500</xdr:colOff>
      <xdr:row>76</xdr:row>
      <xdr:rowOff>38088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034528"/>
          <a:ext cx="838200" cy="3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148133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4328</xdr:rowOff>
    </xdr:from>
    <xdr:to>
      <xdr:col>19</xdr:col>
      <xdr:colOff>177800</xdr:colOff>
      <xdr:row>76</xdr:row>
      <xdr:rowOff>58063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34528"/>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137374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6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58063</xdr:rowOff>
    </xdr:from>
    <xdr:to>
      <xdr:col>15</xdr:col>
      <xdr:colOff>50800</xdr:colOff>
      <xdr:row>76</xdr:row>
      <xdr:rowOff>156204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88263"/>
          <a:ext cx="889000" cy="9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107455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3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156204</xdr:rowOff>
    </xdr:from>
    <xdr:to>
      <xdr:col>10</xdr:col>
      <xdr:colOff>114300</xdr:colOff>
      <xdr:row>77</xdr:row>
      <xdr:rowOff>75116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6404"/>
          <a:ext cx="889000" cy="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53213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5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158738</xdr:rowOff>
    </xdr:from>
    <xdr:to>
      <xdr:col>24</xdr:col>
      <xdr:colOff>114300</xdr:colOff>
      <xdr:row>76</xdr:row>
      <xdr:rowOff>88888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10165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8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124978</xdr:rowOff>
    </xdr:from>
    <xdr:to>
      <xdr:col>20</xdr:col>
      <xdr:colOff>38100</xdr:colOff>
      <xdr:row>76</xdr:row>
      <xdr:rowOff>55128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71655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5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7263</xdr:rowOff>
    </xdr:from>
    <xdr:to>
      <xdr:col>15</xdr:col>
      <xdr:colOff>101600</xdr:colOff>
      <xdr:row>76</xdr:row>
      <xdr:rowOff>108863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03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125389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81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105404</xdr:rowOff>
    </xdr:from>
    <xdr:to>
      <xdr:col>10</xdr:col>
      <xdr:colOff>165100</xdr:colOff>
      <xdr:row>77</xdr:row>
      <xdr:rowOff>35554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3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52082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9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24316</xdr:rowOff>
    </xdr:from>
    <xdr:to>
      <xdr:col>6</xdr:col>
      <xdr:colOff>38100</xdr:colOff>
      <xdr:row>77</xdr:row>
      <xdr:rowOff>125916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2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117043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1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163888</xdr:rowOff>
    </xdr:from>
    <xdr:to>
      <xdr:col>24</xdr:col>
      <xdr:colOff>63500</xdr:colOff>
      <xdr:row>96</xdr:row>
      <xdr:rowOff>152099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451638"/>
          <a:ext cx="838200" cy="15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152099</xdr:rowOff>
    </xdr:from>
    <xdr:to>
      <xdr:col>19</xdr:col>
      <xdr:colOff>177800</xdr:colOff>
      <xdr:row>97</xdr:row>
      <xdr:rowOff>58720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1299"/>
          <a:ext cx="889000" cy="7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58720</xdr:rowOff>
    </xdr:from>
    <xdr:to>
      <xdr:col>15</xdr:col>
      <xdr:colOff>50800</xdr:colOff>
      <xdr:row>97</xdr:row>
      <xdr:rowOff>98019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89370"/>
          <a:ext cx="8890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98019</xdr:rowOff>
    </xdr:from>
    <xdr:to>
      <xdr:col>10</xdr:col>
      <xdr:colOff>114300</xdr:colOff>
      <xdr:row>98</xdr:row>
      <xdr:rowOff>45811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8669"/>
          <a:ext cx="889000" cy="11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113088</xdr:rowOff>
    </xdr:from>
    <xdr:to>
      <xdr:col>24</xdr:col>
      <xdr:colOff>114300</xdr:colOff>
      <xdr:row>96</xdr:row>
      <xdr:rowOff>43238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135965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2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101299</xdr:rowOff>
    </xdr:from>
    <xdr:to>
      <xdr:col>20</xdr:col>
      <xdr:colOff>38100</xdr:colOff>
      <xdr:row>97</xdr:row>
      <xdr:rowOff>31449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47976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3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7920</xdr:rowOff>
    </xdr:from>
    <xdr:to>
      <xdr:col>15</xdr:col>
      <xdr:colOff>101600</xdr:colOff>
      <xdr:row>97</xdr:row>
      <xdr:rowOff>109520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100647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47219</xdr:rowOff>
    </xdr:from>
    <xdr:to>
      <xdr:col>10</xdr:col>
      <xdr:colOff>165100</xdr:colOff>
      <xdr:row>97</xdr:row>
      <xdr:rowOff>148819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4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166461</xdr:rowOff>
    </xdr:from>
    <xdr:to>
      <xdr:col>6</xdr:col>
      <xdr:colOff>38100</xdr:colOff>
      <xdr:row>98</xdr:row>
      <xdr:rowOff>96611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87738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151092</xdr:rowOff>
    </xdr:from>
    <xdr:to>
      <xdr:col>55</xdr:col>
      <xdr:colOff>0</xdr:colOff>
      <xdr:row>58</xdr:row>
      <xdr:rowOff>156776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95192"/>
          <a:ext cx="838200" cy="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145049</xdr:rowOff>
    </xdr:from>
    <xdr:to>
      <xdr:col>50</xdr:col>
      <xdr:colOff>114300</xdr:colOff>
      <xdr:row>58</xdr:row>
      <xdr:rowOff>151092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89149"/>
          <a:ext cx="889000" cy="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72789</xdr:rowOff>
    </xdr:from>
    <xdr:to>
      <xdr:col>45</xdr:col>
      <xdr:colOff>177800</xdr:colOff>
      <xdr:row>58</xdr:row>
      <xdr:rowOff>145049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1688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63622</xdr:rowOff>
    </xdr:from>
    <xdr:to>
      <xdr:col>41</xdr:col>
      <xdr:colOff>50800</xdr:colOff>
      <xdr:row>58</xdr:row>
      <xdr:rowOff>72789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7722"/>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105976</xdr:rowOff>
    </xdr:from>
    <xdr:to>
      <xdr:col>55</xdr:col>
      <xdr:colOff>50800</xdr:colOff>
      <xdr:row>59</xdr:row>
      <xdr:rowOff>36126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20903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100292</xdr:rowOff>
    </xdr:from>
    <xdr:to>
      <xdr:col>50</xdr:col>
      <xdr:colOff>165100</xdr:colOff>
      <xdr:row>59</xdr:row>
      <xdr:rowOff>30442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21569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94249</xdr:rowOff>
    </xdr:from>
    <xdr:to>
      <xdr:col>46</xdr:col>
      <xdr:colOff>38100</xdr:colOff>
      <xdr:row>59</xdr:row>
      <xdr:rowOff>24399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3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15526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3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21989</xdr:rowOff>
    </xdr:from>
    <xdr:to>
      <xdr:col>41</xdr:col>
      <xdr:colOff>101600</xdr:colOff>
      <xdr:row>58</xdr:row>
      <xdr:rowOff>123589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114716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12822</xdr:rowOff>
    </xdr:from>
    <xdr:to>
      <xdr:col>36</xdr:col>
      <xdr:colOff>165100</xdr:colOff>
      <xdr:row>58</xdr:row>
      <xdr:rowOff>114422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105549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102538</xdr:rowOff>
    </xdr:from>
    <xdr:to>
      <xdr:col>55</xdr:col>
      <xdr:colOff>0</xdr:colOff>
      <xdr:row>77</xdr:row>
      <xdr:rowOff>152273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04188"/>
          <a:ext cx="8382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152273</xdr:rowOff>
    </xdr:from>
    <xdr:to>
      <xdr:col>50</xdr:col>
      <xdr:colOff>114300</xdr:colOff>
      <xdr:row>78</xdr:row>
      <xdr:rowOff>23000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3923"/>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23000</xdr:rowOff>
    </xdr:from>
    <xdr:to>
      <xdr:col>45</xdr:col>
      <xdr:colOff>177800</xdr:colOff>
      <xdr:row>78</xdr:row>
      <xdr:rowOff>49555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96100"/>
          <a:ext cx="889000" cy="2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49555</xdr:rowOff>
    </xdr:from>
    <xdr:to>
      <xdr:col>41</xdr:col>
      <xdr:colOff>50800</xdr:colOff>
      <xdr:row>78</xdr:row>
      <xdr:rowOff>78260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2655"/>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51738</xdr:rowOff>
    </xdr:from>
    <xdr:to>
      <xdr:col>55</xdr:col>
      <xdr:colOff>50800</xdr:colOff>
      <xdr:row>77</xdr:row>
      <xdr:rowOff>153338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74615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101473</xdr:rowOff>
    </xdr:from>
    <xdr:to>
      <xdr:col>50</xdr:col>
      <xdr:colOff>165100</xdr:colOff>
      <xdr:row>78</xdr:row>
      <xdr:rowOff>31623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48150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143650</xdr:rowOff>
    </xdr:from>
    <xdr:to>
      <xdr:col>46</xdr:col>
      <xdr:colOff>38100</xdr:colOff>
      <xdr:row>78</xdr:row>
      <xdr:rowOff>73800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64927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3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170205</xdr:rowOff>
    </xdr:from>
    <xdr:to>
      <xdr:col>41</xdr:col>
      <xdr:colOff>101600</xdr:colOff>
      <xdr:row>78</xdr:row>
      <xdr:rowOff>100355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91482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6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27460</xdr:rowOff>
    </xdr:from>
    <xdr:to>
      <xdr:col>36</xdr:col>
      <xdr:colOff>165100</xdr:colOff>
      <xdr:row>78</xdr:row>
      <xdr:rowOff>129060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120187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9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95123</xdr:rowOff>
    </xdr:from>
    <xdr:to>
      <xdr:col>55</xdr:col>
      <xdr:colOff>0</xdr:colOff>
      <xdr:row>97</xdr:row>
      <xdr:rowOff>98062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25773"/>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98062</xdr:rowOff>
    </xdr:from>
    <xdr:to>
      <xdr:col>50</xdr:col>
      <xdr:colOff>114300</xdr:colOff>
      <xdr:row>97</xdr:row>
      <xdr:rowOff>114578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8712"/>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6860</xdr:rowOff>
    </xdr:from>
    <xdr:to>
      <xdr:col>45</xdr:col>
      <xdr:colOff>177800</xdr:colOff>
      <xdr:row>97</xdr:row>
      <xdr:rowOff>114578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37510"/>
          <a:ext cx="889000" cy="10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xdr:rowOff>
    </xdr:from>
    <xdr:to>
      <xdr:col>41</xdr:col>
      <xdr:colOff>50800</xdr:colOff>
      <xdr:row>97</xdr:row>
      <xdr:rowOff>119349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37510"/>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44323</xdr:rowOff>
    </xdr:from>
    <xdr:to>
      <xdr:col>55</xdr:col>
      <xdr:colOff>50800</xdr:colOff>
      <xdr:row>97</xdr:row>
      <xdr:rowOff>145923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22750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47262</xdr:rowOff>
    </xdr:from>
    <xdr:to>
      <xdr:col>50</xdr:col>
      <xdr:colOff>165100</xdr:colOff>
      <xdr:row>97</xdr:row>
      <xdr:rowOff>148862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139989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7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63778</xdr:rowOff>
    </xdr:from>
    <xdr:to>
      <xdr:col>46</xdr:col>
      <xdr:colOff>38100</xdr:colOff>
      <xdr:row>97</xdr:row>
      <xdr:rowOff>165378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156505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127510</xdr:rowOff>
    </xdr:from>
    <xdr:to>
      <xdr:col>41</xdr:col>
      <xdr:colOff>101600</xdr:colOff>
      <xdr:row>97</xdr:row>
      <xdr:rowOff>57660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74187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68549</xdr:rowOff>
    </xdr:from>
    <xdr:to>
      <xdr:col>36</xdr:col>
      <xdr:colOff>165100</xdr:colOff>
      <xdr:row>97</xdr:row>
      <xdr:rowOff>170149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161276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9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109830</xdr:rowOff>
    </xdr:from>
    <xdr:to>
      <xdr:col>85</xdr:col>
      <xdr:colOff>127000</xdr:colOff>
      <xdr:row>37</xdr:row>
      <xdr:rowOff>132283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53480"/>
          <a:ext cx="838200" cy="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9741</xdr:rowOff>
    </xdr:from>
    <xdr:to>
      <xdr:col>81</xdr:col>
      <xdr:colOff>50800</xdr:colOff>
      <xdr:row>37</xdr:row>
      <xdr:rowOff>109830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81941"/>
          <a:ext cx="889000" cy="2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9741</xdr:rowOff>
    </xdr:from>
    <xdr:to>
      <xdr:col>76</xdr:col>
      <xdr:colOff>114300</xdr:colOff>
      <xdr:row>37</xdr:row>
      <xdr:rowOff>39319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181941"/>
          <a:ext cx="889000" cy="2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39319</xdr:rowOff>
    </xdr:from>
    <xdr:to>
      <xdr:col>71</xdr:col>
      <xdr:colOff>177800</xdr:colOff>
      <xdr:row>37</xdr:row>
      <xdr:rowOff>152260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2969"/>
          <a:ext cx="889000" cy="1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81483</xdr:rowOff>
    </xdr:from>
    <xdr:to>
      <xdr:col>85</xdr:col>
      <xdr:colOff>177800</xdr:colOff>
      <xdr:row>38</xdr:row>
      <xdr:rowOff>11633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59030</xdr:rowOff>
    </xdr:from>
    <xdr:to>
      <xdr:col>81</xdr:col>
      <xdr:colOff>101600</xdr:colOff>
      <xdr:row>37</xdr:row>
      <xdr:rowOff>160630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151757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130391</xdr:rowOff>
    </xdr:from>
    <xdr:to>
      <xdr:col>76</xdr:col>
      <xdr:colOff>165100</xdr:colOff>
      <xdr:row>36</xdr:row>
      <xdr:rowOff>60541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3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77068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159969</xdr:rowOff>
    </xdr:from>
    <xdr:to>
      <xdr:col>72</xdr:col>
      <xdr:colOff>38100</xdr:colOff>
      <xdr:row>37</xdr:row>
      <xdr:rowOff>90119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81246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101460</xdr:rowOff>
    </xdr:from>
    <xdr:to>
      <xdr:col>67</xdr:col>
      <xdr:colOff>101600</xdr:colOff>
      <xdr:row>38</xdr:row>
      <xdr:rowOff>31610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22737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64252</xdr:rowOff>
    </xdr:from>
    <xdr:to>
      <xdr:col>85</xdr:col>
      <xdr:colOff>127000</xdr:colOff>
      <xdr:row>58</xdr:row>
      <xdr:rowOff>76770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8352"/>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71156</xdr:rowOff>
    </xdr:from>
    <xdr:to>
      <xdr:col>81</xdr:col>
      <xdr:colOff>50800</xdr:colOff>
      <xdr:row>58</xdr:row>
      <xdr:rowOff>76770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15256"/>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85865</xdr:rowOff>
    </xdr:from>
    <xdr:to>
      <xdr:col>76</xdr:col>
      <xdr:colOff>114300</xdr:colOff>
      <xdr:row>58</xdr:row>
      <xdr:rowOff>71156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58515"/>
          <a:ext cx="889000" cy="15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85865</xdr:rowOff>
    </xdr:from>
    <xdr:to>
      <xdr:col>71</xdr:col>
      <xdr:colOff>177800</xdr:colOff>
      <xdr:row>57</xdr:row>
      <xdr:rowOff>170949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58515"/>
          <a:ext cx="889000" cy="8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74368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13452</xdr:rowOff>
    </xdr:from>
    <xdr:to>
      <xdr:col>85</xdr:col>
      <xdr:colOff>177800</xdr:colOff>
      <xdr:row>58</xdr:row>
      <xdr:rowOff>115052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107022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25970</xdr:rowOff>
    </xdr:from>
    <xdr:to>
      <xdr:col>81</xdr:col>
      <xdr:colOff>101600</xdr:colOff>
      <xdr:row>58</xdr:row>
      <xdr:rowOff>127570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118697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20356</xdr:rowOff>
    </xdr:from>
    <xdr:to>
      <xdr:col>76</xdr:col>
      <xdr:colOff>165100</xdr:colOff>
      <xdr:row>58</xdr:row>
      <xdr:rowOff>121956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6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113083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35065</xdr:rowOff>
    </xdr:from>
    <xdr:to>
      <xdr:col>72</xdr:col>
      <xdr:colOff>38100</xdr:colOff>
      <xdr:row>57</xdr:row>
      <xdr:rowOff>136665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153192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8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120149</xdr:rowOff>
    </xdr:from>
    <xdr:to>
      <xdr:col>67</xdr:col>
      <xdr:colOff>101600</xdr:colOff>
      <xdr:row>58</xdr:row>
      <xdr:rowOff>50299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66826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162771</xdr:rowOff>
    </xdr:from>
    <xdr:to>
      <xdr:col>85</xdr:col>
      <xdr:colOff>127000</xdr:colOff>
      <xdr:row>95</xdr:row>
      <xdr:rowOff>2305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279071"/>
          <a:ext cx="838200" cy="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157417</xdr:rowOff>
    </xdr:from>
    <xdr:to>
      <xdr:col>81</xdr:col>
      <xdr:colOff>50800</xdr:colOff>
      <xdr:row>95</xdr:row>
      <xdr:rowOff>2305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273717"/>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157417</xdr:rowOff>
    </xdr:from>
    <xdr:to>
      <xdr:col>76</xdr:col>
      <xdr:colOff>114300</xdr:colOff>
      <xdr:row>95</xdr:row>
      <xdr:rowOff>4860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273717"/>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4860</xdr:rowOff>
    </xdr:from>
    <xdr:to>
      <xdr:col>71</xdr:col>
      <xdr:colOff>177800</xdr:colOff>
      <xdr:row>95</xdr:row>
      <xdr:rowOff>89853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292610"/>
          <a:ext cx="889000" cy="8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111971</xdr:rowOff>
    </xdr:from>
    <xdr:to>
      <xdr:col>85</xdr:col>
      <xdr:colOff>177800</xdr:colOff>
      <xdr:row>95</xdr:row>
      <xdr:rowOff>42121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2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134848</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122955</xdr:rowOff>
    </xdr:from>
    <xdr:to>
      <xdr:col>81</xdr:col>
      <xdr:colOff>101600</xdr:colOff>
      <xdr:row>95</xdr:row>
      <xdr:rowOff>53105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69632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106617</xdr:rowOff>
    </xdr:from>
    <xdr:to>
      <xdr:col>76</xdr:col>
      <xdr:colOff>165100</xdr:colOff>
      <xdr:row>95</xdr:row>
      <xdr:rowOff>36767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53294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125510</xdr:rowOff>
    </xdr:from>
    <xdr:to>
      <xdr:col>72</xdr:col>
      <xdr:colOff>38100</xdr:colOff>
      <xdr:row>95</xdr:row>
      <xdr:rowOff>55660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24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72187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1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39053</xdr:rowOff>
    </xdr:from>
    <xdr:to>
      <xdr:col>67</xdr:col>
      <xdr:colOff>101600</xdr:colOff>
      <xdr:row>95</xdr:row>
      <xdr:rowOff>140653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2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157180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1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a:t>
          </a:r>
          <a:r>
            <a:rPr kumimoji="1" lang="ja-JP" altLang="en-US" sz="1100">
              <a:solidFill>
                <a:schemeClr val="dk1"/>
              </a:solidFill>
              <a:effectLst/>
              <a:latin typeface="+mn-lt"/>
              <a:ea typeface="+mn-ea"/>
              <a:cs typeface="+mn-cs"/>
            </a:rPr>
            <a:t>衛生費、商工費</a:t>
          </a:r>
          <a:r>
            <a:rPr kumimoji="1" lang="ja-JP" altLang="ja-JP" sz="1100">
              <a:solidFill>
                <a:schemeClr val="dk1"/>
              </a:solidFill>
              <a:effectLst/>
              <a:latin typeface="+mn-lt"/>
              <a:ea typeface="+mn-ea"/>
              <a:cs typeface="+mn-cs"/>
            </a:rPr>
            <a:t>、公債費は、類似団体と比較して一人当たりのコストが高い状況となっている。</a:t>
          </a:r>
          <a:endParaRPr lang="ja-JP" altLang="ja-JP" sz="1400">
            <a:effectLst/>
          </a:endParaRPr>
        </a:p>
        <a:p>
          <a:r>
            <a:rPr kumimoji="1" lang="ja-JP" altLang="ja-JP" sz="1100">
              <a:solidFill>
                <a:schemeClr val="dk1"/>
              </a:solidFill>
              <a:effectLst/>
              <a:latin typeface="+mn-lt"/>
              <a:ea typeface="+mn-ea"/>
              <a:cs typeface="+mn-cs"/>
            </a:rPr>
            <a:t>①総務費：財政の健全な運営を図り、</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等不測の事態に対応できる体制を整えるため、モーターボート競走事業会計繰入金を増額して財政調整基金に積立てたことにより大幅増となっている。</a:t>
          </a:r>
          <a:endParaRPr lang="ja-JP" altLang="ja-JP" sz="1400">
            <a:effectLst/>
          </a:endParaRPr>
        </a:p>
        <a:p>
          <a:r>
            <a:rPr kumimoji="1" lang="ja-JP" altLang="ja-JP" sz="1100">
              <a:solidFill>
                <a:schemeClr val="dk1"/>
              </a:solidFill>
              <a:effectLst/>
              <a:latin typeface="+mn-lt"/>
              <a:ea typeface="+mn-ea"/>
              <a:cs typeface="+mn-cs"/>
            </a:rPr>
            <a:t>②</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費：町独自の</a:t>
          </a:r>
          <a:r>
            <a:rPr kumimoji="1" lang="ja-JP" altLang="en-US" sz="1100">
              <a:solidFill>
                <a:schemeClr val="dk1"/>
              </a:solidFill>
              <a:effectLst/>
              <a:latin typeface="+mn-lt"/>
              <a:ea typeface="+mn-ea"/>
              <a:cs typeface="+mn-cs"/>
            </a:rPr>
            <a:t>電気料金支援給付金給付事業の実施及び芦屋中央病院負担金の増により大幅増となっている。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③商工</a:t>
          </a:r>
          <a:r>
            <a:rPr kumimoji="1" lang="ja-JP" altLang="ja-JP" sz="1100">
              <a:solidFill>
                <a:schemeClr val="dk1"/>
              </a:solidFill>
              <a:effectLst/>
              <a:latin typeface="+mn-lt"/>
              <a:ea typeface="+mn-ea"/>
              <a:cs typeface="+mn-cs"/>
            </a:rPr>
            <a:t>費：町独自の</a:t>
          </a:r>
          <a:r>
            <a:rPr kumimoji="1" lang="ja-JP" altLang="en-US" sz="1100">
              <a:solidFill>
                <a:schemeClr val="dk1"/>
              </a:solidFill>
              <a:effectLst/>
              <a:latin typeface="+mn-lt"/>
              <a:ea typeface="+mn-ea"/>
              <a:cs typeface="+mn-cs"/>
            </a:rPr>
            <a:t>生活応援商品券発行事業の実施により大幅増となっている。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多目的グラウンド周辺整備事業に伴う過疎対策事業債等の元金償還</a:t>
          </a:r>
          <a:r>
            <a:rPr kumimoji="1" lang="ja-JP" altLang="ja-JP" sz="1100">
              <a:solidFill>
                <a:schemeClr val="dk1"/>
              </a:solidFill>
              <a:effectLst/>
              <a:latin typeface="+mn-lt"/>
              <a:ea typeface="+mn-ea"/>
              <a:cs typeface="+mn-cs"/>
            </a:rPr>
            <a:t>が開始されたことにより、住民一人当たりのコストが高止まりしており、また類似団体よりも高くなっている。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年度も令和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年度に引き続き、財政調整基金残高の標準財政規模比は高水準となっている。これは、財政の健全な運営を図り、</a:t>
          </a:r>
          <a:r>
            <a:rPr kumimoji="1" lang="ja-JP" altLang="en-US" sz="1000">
              <a:solidFill>
                <a:schemeClr val="dk1"/>
              </a:solidFill>
              <a:effectLst/>
              <a:latin typeface="+mn-lt"/>
              <a:ea typeface="+mn-ea"/>
              <a:cs typeface="+mn-cs"/>
            </a:rPr>
            <a:t>物価高騰</a:t>
          </a:r>
          <a:r>
            <a:rPr kumimoji="1" lang="ja-JP" altLang="ja-JP" sz="1000">
              <a:solidFill>
                <a:schemeClr val="dk1"/>
              </a:solidFill>
              <a:effectLst/>
              <a:latin typeface="+mn-lt"/>
              <a:ea typeface="+mn-ea"/>
              <a:cs typeface="+mn-cs"/>
            </a:rPr>
            <a:t>等不測の事態に対応できる体制を整えるため、モーターボート競走事業会計繰入金を増額して財政調整基金に積立てたためである。</a:t>
          </a:r>
          <a:endParaRPr lang="ja-JP" altLang="ja-JP" sz="1100">
            <a:effectLst/>
          </a:endParaRPr>
        </a:p>
        <a:p>
          <a:r>
            <a:rPr kumimoji="1" lang="ja-JP" altLang="ja-JP" sz="1000">
              <a:solidFill>
                <a:schemeClr val="dk1"/>
              </a:solidFill>
              <a:effectLst/>
              <a:latin typeface="+mn-lt"/>
              <a:ea typeface="+mn-ea"/>
              <a:cs typeface="+mn-cs"/>
            </a:rPr>
            <a:t>　また、実質単年度収支は、財政調整基金の積立額に対して取り崩し額が大きかったため、マイナスとなっている。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年度からは公共施設の整備等について特定目的基金による対応を行っており、財政調整基金の大幅な取り崩しを抑制し、実質単年度収支比率の改善を図っている。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連結実質赤字比率については毎年黒字を維持している。</a:t>
          </a:r>
          <a:endParaRPr lang="ja-JP" altLang="ja-JP" sz="1800">
            <a:effectLst/>
          </a:endParaRPr>
        </a:p>
        <a:p>
          <a:r>
            <a:rPr kumimoji="1" lang="ja-JP" altLang="ja-JP" sz="1400">
              <a:solidFill>
                <a:schemeClr val="dk1"/>
              </a:solidFill>
              <a:effectLst/>
              <a:latin typeface="+mn-lt"/>
              <a:ea typeface="+mn-ea"/>
              <a:cs typeface="+mn-cs"/>
            </a:rPr>
            <a:t>　しかしながら、国民健康保険特別会計への赤字補填財源繰出として、</a:t>
          </a:r>
          <a:r>
            <a:rPr kumimoji="1" lang="ja-JP" altLang="en-US"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年度は皆減となったが、</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千万円、令和元年度は</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千万、令和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千万円、令和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千万円、令和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2.9</a:t>
          </a:r>
          <a:r>
            <a:rPr kumimoji="1" lang="ja-JP" altLang="ja-JP" sz="1400">
              <a:solidFill>
                <a:schemeClr val="dk1"/>
              </a:solidFill>
              <a:effectLst/>
              <a:latin typeface="+mn-lt"/>
              <a:ea typeface="+mn-ea"/>
              <a:cs typeface="+mn-cs"/>
            </a:rPr>
            <a:t>千万円と一般会計からの繰出が多額になって</a:t>
          </a:r>
          <a:r>
            <a:rPr kumimoji="1" lang="ja-JP" altLang="en-US" sz="1400">
              <a:solidFill>
                <a:schemeClr val="dk1"/>
              </a:solidFill>
              <a:effectLst/>
              <a:latin typeface="+mn-lt"/>
              <a:ea typeface="+mn-ea"/>
              <a:cs typeface="+mn-cs"/>
            </a:rPr>
            <a:t>おり、令和</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年度以降も赤字補填財源繰出が予定されて</a:t>
          </a:r>
          <a:r>
            <a:rPr kumimoji="1" lang="ja-JP" altLang="ja-JP" sz="1400">
              <a:solidFill>
                <a:schemeClr val="dk1"/>
              </a:solidFill>
              <a:effectLst/>
              <a:latin typeface="+mn-lt"/>
              <a:ea typeface="+mn-ea"/>
              <a:cs typeface="+mn-cs"/>
            </a:rPr>
            <a:t>いるため、国保会計の赤字対策が今後の課題となる。</a:t>
          </a:r>
          <a:endParaRPr lang="ja-JP" altLang="ja-JP" sz="1800">
            <a:effectLst/>
          </a:endParaRPr>
        </a:p>
        <a:p>
          <a:r>
            <a:rPr kumimoji="1" lang="ja-JP" altLang="ja-JP" sz="1400">
              <a:solidFill>
                <a:schemeClr val="dk1"/>
              </a:solidFill>
              <a:effectLst/>
              <a:latin typeface="+mn-lt"/>
              <a:ea typeface="+mn-ea"/>
              <a:cs typeface="+mn-cs"/>
            </a:rPr>
            <a:t>　また、モーターボート競走事業会計は、スマートフォン等による電話投票の売上げやモーニングレースが好調であり、標準財政規模比は良好な値となっている。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19</a:t>
          </a:r>
          <a:r>
            <a:rPr kumimoji="1" lang="ja-JP" altLang="ja-JP" sz="900">
              <a:solidFill>
                <a:schemeClr val="dk1"/>
              </a:solidFill>
              <a:effectLst/>
              <a:latin typeface="+mn-lt"/>
              <a:ea typeface="+mn-ea"/>
              <a:cs typeface="+mn-cs"/>
            </a:rPr>
            <a:t>年度から平成</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年度の間に借り入れた退職手当債の元金償還が平成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年度より順次開始したため、元利償還金額は年々増加し、経常収支比率や実質公債費比率を悪化させる要因となっていた。</a:t>
          </a:r>
          <a:endParaRPr lang="ja-JP" altLang="ja-JP" sz="1050">
            <a:effectLst/>
          </a:endParaRPr>
        </a:p>
        <a:p>
          <a:r>
            <a:rPr kumimoji="1" lang="ja-JP" altLang="ja-JP" sz="900">
              <a:solidFill>
                <a:schemeClr val="dk1"/>
              </a:solidFill>
              <a:effectLst/>
              <a:latin typeface="+mn-lt"/>
              <a:ea typeface="+mn-ea"/>
              <a:cs typeface="+mn-cs"/>
            </a:rPr>
            <a:t>　このため、平成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年度に退職手当債の一括繰上償還を行い、平成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年度から元利償還金を減少させることで実質公債比率が改善された。</a:t>
          </a:r>
          <a:endParaRPr lang="ja-JP" altLang="ja-JP" sz="1050">
            <a:effectLst/>
          </a:endParaRPr>
        </a:p>
        <a:p>
          <a:r>
            <a:rPr kumimoji="1" lang="ja-JP" altLang="ja-JP" sz="900">
              <a:solidFill>
                <a:schemeClr val="tx1"/>
              </a:solidFill>
              <a:effectLst/>
              <a:latin typeface="+mn-lt"/>
              <a:ea typeface="+mn-ea"/>
              <a:cs typeface="+mn-cs"/>
            </a:rPr>
            <a:t>　令和</a:t>
          </a:r>
          <a:r>
            <a:rPr kumimoji="1" lang="en-US" altLang="ja-JP" sz="900">
              <a:solidFill>
                <a:schemeClr val="tx1"/>
              </a:solidFill>
              <a:effectLst/>
              <a:latin typeface="+mn-lt"/>
              <a:ea typeface="+mn-ea"/>
              <a:cs typeface="+mn-cs"/>
            </a:rPr>
            <a:t>5</a:t>
          </a:r>
          <a:r>
            <a:rPr kumimoji="1" lang="ja-JP" altLang="ja-JP" sz="900">
              <a:solidFill>
                <a:schemeClr val="tx1"/>
              </a:solidFill>
              <a:effectLst/>
              <a:latin typeface="+mn-lt"/>
              <a:ea typeface="+mn-ea"/>
              <a:cs typeface="+mn-cs"/>
            </a:rPr>
            <a:t>年度は</a:t>
          </a:r>
          <a:r>
            <a:rPr kumimoji="1" lang="ja-JP" altLang="en-US" sz="900">
              <a:solidFill>
                <a:schemeClr val="tx1"/>
              </a:solidFill>
              <a:effectLst/>
              <a:latin typeface="+mn-lt"/>
              <a:ea typeface="+mn-ea"/>
              <a:cs typeface="+mn-cs"/>
            </a:rPr>
            <a:t>、多目的グラウンド周辺整備事業等</a:t>
          </a:r>
          <a:r>
            <a:rPr kumimoji="1" lang="ja-JP" altLang="ja-JP" sz="900">
              <a:solidFill>
                <a:schemeClr val="tx1"/>
              </a:solidFill>
              <a:effectLst/>
              <a:latin typeface="+mn-lt"/>
              <a:ea typeface="+mn-ea"/>
              <a:cs typeface="+mn-cs"/>
            </a:rPr>
            <a:t>に伴う</a:t>
          </a:r>
          <a:r>
            <a:rPr kumimoji="1" lang="ja-JP" altLang="en-US" sz="900">
              <a:solidFill>
                <a:schemeClr val="tx1"/>
              </a:solidFill>
              <a:effectLst/>
              <a:latin typeface="+mn-lt"/>
              <a:ea typeface="+mn-ea"/>
              <a:cs typeface="+mn-cs"/>
            </a:rPr>
            <a:t>過疎対策事業</a:t>
          </a:r>
          <a:r>
            <a:rPr kumimoji="1" lang="ja-JP" altLang="ja-JP" sz="900">
              <a:solidFill>
                <a:schemeClr val="tx1"/>
              </a:solidFill>
              <a:effectLst/>
              <a:latin typeface="+mn-lt"/>
              <a:ea typeface="+mn-ea"/>
              <a:cs typeface="+mn-cs"/>
            </a:rPr>
            <a:t>債の償還が開始されたことで元利償還金が増加した</a:t>
          </a:r>
          <a:r>
            <a:rPr kumimoji="1" lang="ja-JP" altLang="en-US" sz="900">
              <a:solidFill>
                <a:schemeClr val="tx1"/>
              </a:solidFill>
              <a:effectLst/>
              <a:latin typeface="+mn-lt"/>
              <a:ea typeface="+mn-ea"/>
              <a:cs typeface="+mn-cs"/>
            </a:rPr>
            <a:t>ことに加えて、特定財源の額が減少したことで、実質公債費率が悪化している。特定財源の額が減少した理由は、公営住宅に係る経費が増加しており、公営住宅使用料を公債費の償還に全額充当できなかったためである。また、地方独立行政法人芦屋中央病院貸付金特別会計で貸し付けている起債の元利償還金のうち、一部を一般会計で負担したためである。</a:t>
          </a:r>
          <a:endParaRPr lang="ja-JP" altLang="ja-JP" sz="105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地方債の現在高が減少している理由は、令和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年度借入額に比べて、元金償還額が多かったため</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投資的事業に充当する地方債は、主に過疎対策事業債を活用しているため、基準財政需要額算入見込額が高い水準にあることが当町の特徴でもある。</a:t>
          </a:r>
          <a:endParaRPr lang="ja-JP" altLang="ja-JP" sz="1800">
            <a:effectLst/>
          </a:endParaRPr>
        </a:p>
        <a:p>
          <a:r>
            <a:rPr kumimoji="1" lang="ja-JP" altLang="ja-JP" sz="1400">
              <a:solidFill>
                <a:schemeClr val="dk1"/>
              </a:solidFill>
              <a:effectLst/>
              <a:latin typeface="+mn-lt"/>
              <a:ea typeface="+mn-ea"/>
              <a:cs typeface="+mn-cs"/>
            </a:rPr>
            <a:t>　現在は将来負担額を充当可能財源等が上回っており、良好な状態である。今後も後世への負担を増加させないように計画的かつ効率的に事業を実施する。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財政調整基金については、財政の健全な運営を図り、</a:t>
          </a:r>
          <a:r>
            <a:rPr kumimoji="1" lang="ja-JP" altLang="en-US" sz="1400">
              <a:solidFill>
                <a:schemeClr val="dk1"/>
              </a:solidFill>
              <a:effectLst/>
              <a:latin typeface="+mn-lt"/>
              <a:ea typeface="+mn-ea"/>
              <a:cs typeface="+mn-cs"/>
            </a:rPr>
            <a:t>物価高騰</a:t>
          </a:r>
          <a:r>
            <a:rPr kumimoji="1" lang="ja-JP" altLang="ja-JP" sz="1400">
              <a:solidFill>
                <a:schemeClr val="dk1"/>
              </a:solidFill>
              <a:effectLst/>
              <a:latin typeface="+mn-lt"/>
              <a:ea typeface="+mn-ea"/>
              <a:cs typeface="+mn-cs"/>
            </a:rPr>
            <a:t>等不測の事態に対応できる体制を整えるため、モーターボート競走事業会計繰入金を増額して財政調整基金に積立てた。</a:t>
          </a:r>
          <a:endParaRPr lang="ja-JP" altLang="ja-JP" sz="1800">
            <a:effectLst/>
          </a:endParaRPr>
        </a:p>
        <a:p>
          <a:r>
            <a:rPr kumimoji="1" lang="ja-JP" altLang="ja-JP" sz="1400">
              <a:solidFill>
                <a:schemeClr val="dk1"/>
              </a:solidFill>
              <a:effectLst/>
              <a:latin typeface="+mn-lt"/>
              <a:ea typeface="+mn-ea"/>
              <a:cs typeface="+mn-cs"/>
            </a:rPr>
            <a:t>　その他特定目的基金については、</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している。主な</a:t>
          </a:r>
          <a:r>
            <a:rPr kumimoji="1" lang="ja-JP" altLang="en-US" sz="1400">
              <a:solidFill>
                <a:schemeClr val="dk1"/>
              </a:solidFill>
              <a:effectLst/>
              <a:latin typeface="+mn-lt"/>
              <a:ea typeface="+mn-ea"/>
              <a:cs typeface="+mn-cs"/>
            </a:rPr>
            <a:t>減少</a:t>
          </a:r>
          <a:r>
            <a:rPr kumimoji="1" lang="ja-JP" altLang="ja-JP" sz="1400">
              <a:solidFill>
                <a:schemeClr val="dk1"/>
              </a:solidFill>
              <a:effectLst/>
              <a:latin typeface="+mn-lt"/>
              <a:ea typeface="+mn-ea"/>
              <a:cs typeface="+mn-cs"/>
            </a:rPr>
            <a:t>内容は、</a:t>
          </a:r>
          <a:r>
            <a:rPr kumimoji="1" lang="ja-JP" altLang="en-US" sz="1400">
              <a:solidFill>
                <a:schemeClr val="dk1"/>
              </a:solidFill>
              <a:effectLst/>
              <a:latin typeface="+mn-lt"/>
              <a:ea typeface="+mn-ea"/>
              <a:cs typeface="+mn-cs"/>
            </a:rPr>
            <a:t>がんばれ芦屋町ふるさと応援基金や特定防衛施設周辺整備調整交付金事業基金において、積立額よりも取崩額が多くなったためで</a:t>
          </a:r>
          <a:r>
            <a:rPr kumimoji="1" lang="ja-JP" altLang="ja-JP" sz="1400">
              <a:solidFill>
                <a:schemeClr val="dk1"/>
              </a:solidFill>
              <a:effectLst/>
              <a:latin typeface="+mn-lt"/>
              <a:ea typeface="+mn-ea"/>
              <a:cs typeface="+mn-cs"/>
            </a:rPr>
            <a:t>ある。</a:t>
          </a:r>
          <a:endParaRPr kumimoji="1" lang="en-US" altLang="ja-JP" sz="1400">
            <a:solidFill>
              <a:schemeClr val="dk1"/>
            </a:solidFill>
            <a:effectLst/>
            <a:latin typeface="+mn-lt"/>
            <a:ea typeface="+mn-ea"/>
            <a:cs typeface="+mn-cs"/>
          </a:endParaRPr>
        </a:p>
        <a:p>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今後</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競艇収益金を財源に競艇収益まちづくり基金へ毎年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億円、公共施設等整備基金へ毎年</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億円積み立てていく予定である。また、公共施設の整備等については、財政調整基金を取り崩すのではなく、特定目的基金による対応を行っていく方針である。</a:t>
          </a:r>
          <a:endParaRPr lang="ja-JP" altLang="ja-JP" sz="1800">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競艇収益まちづくり基金：モーターボート競走事業の収益金を原資とし、将来にわたり福祉・教育分野において持続可能なまちづくりに資するため。</a:t>
          </a:r>
          <a:endParaRPr lang="ja-JP" altLang="ja-JP" sz="1400">
            <a:effectLst/>
          </a:endParaRPr>
        </a:p>
        <a:p>
          <a:r>
            <a:rPr kumimoji="1" lang="ja-JP" altLang="ja-JP" sz="1100">
              <a:solidFill>
                <a:schemeClr val="dk1"/>
              </a:solidFill>
              <a:effectLst/>
              <a:latin typeface="+mn-lt"/>
              <a:ea typeface="+mn-ea"/>
              <a:cs typeface="+mn-cs"/>
            </a:rPr>
            <a:t>　がんばれ芦屋町ふるさと応援基金：芦屋釜に代表される歴史文化や、まちの中央を流れる遠賀川と白砂青松の海岸線など風光明媚な自然環境を後世に引継ぐとともに、活力ある協働のまちづくりをすすめるため、ふるさとへの思いを持つなどの人々が貢献できるよう寄附金による基金を設置し、寄附金を財源として事業を行うことにより、まちづくりに資するため。</a:t>
          </a:r>
          <a:endParaRPr lang="ja-JP" altLang="ja-JP" sz="1400">
            <a:effectLst/>
          </a:endParaRPr>
        </a:p>
        <a:p>
          <a:r>
            <a:rPr kumimoji="1" lang="ja-JP" altLang="ja-JP" sz="1100">
              <a:solidFill>
                <a:schemeClr val="dk1"/>
              </a:solidFill>
              <a:effectLst/>
              <a:latin typeface="+mn-lt"/>
              <a:ea typeface="+mn-ea"/>
              <a:cs typeface="+mn-cs"/>
            </a:rPr>
            <a:t>　公共施設等整備基金：公用又は公共の用に供する施設の整備等に要する経費の財源に充てるため。</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過疎地域に指定されていることで、過疎対策事業債（ソフト事業）を活用し、様々な事業を実施しているが、過疎対策事業債の活用ができなくなっても継続的に事業を実施するために、平成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年度に「競艇収益まちづくり基金」を設置した。令和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年度は競艇収益金を財源に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a:t>
          </a:r>
          <a:r>
            <a:rPr kumimoji="1" lang="ja-JP" altLang="en-US" sz="1100">
              <a:solidFill>
                <a:schemeClr val="dk1"/>
              </a:solidFill>
              <a:effectLst/>
              <a:latin typeface="+mn-lt"/>
              <a:ea typeface="+mn-ea"/>
              <a:cs typeface="+mn-cs"/>
            </a:rPr>
            <a:t>おり、教育・福祉施設整備に係る起債の元利償還金に充当するため、</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億円取り崩した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更に、将来にわたり公共施設等の安全性の確保やサービス水準の維持向上を図り、中長期的な公共施設等の整備財源を確保するため、令和元年度に「公共施設等整備基金」を設置した。令和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年度は競艇収益金を財源に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億円積み立てて</a:t>
          </a:r>
          <a:r>
            <a:rPr kumimoji="1" lang="ja-JP" altLang="en-US" sz="1100">
              <a:solidFill>
                <a:schemeClr val="dk1"/>
              </a:solidFill>
              <a:effectLst/>
              <a:latin typeface="+mn-lt"/>
              <a:ea typeface="+mn-ea"/>
              <a:cs typeface="+mn-cs"/>
            </a:rPr>
            <a:t>おり、公用又は公共の用に供する施設の整備等に要する経費の財源に充てるため、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億円取り崩した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今後は競艇収益金を財源に競艇収益まちづくり基金へ毎年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億円、公共施設等整備基金へ毎年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億円積み立てていく予定である。公共施設の整備等については、財政調整基金を取り崩すのではなく、特定目的基金による対応を行っていく方針である。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財政の健全な運営を図り、</a:t>
          </a:r>
          <a:r>
            <a:rPr kumimoji="1" lang="ja-JP" altLang="en-US" sz="1400">
              <a:solidFill>
                <a:schemeClr val="dk1"/>
              </a:solidFill>
              <a:effectLst/>
              <a:latin typeface="+mn-lt"/>
              <a:ea typeface="+mn-ea"/>
              <a:cs typeface="+mn-cs"/>
            </a:rPr>
            <a:t>物価高騰</a:t>
          </a:r>
          <a:r>
            <a:rPr kumimoji="1" lang="ja-JP" altLang="ja-JP" sz="1400">
              <a:solidFill>
                <a:schemeClr val="dk1"/>
              </a:solidFill>
              <a:effectLst/>
              <a:latin typeface="+mn-lt"/>
              <a:ea typeface="+mn-ea"/>
              <a:cs typeface="+mn-cs"/>
            </a:rPr>
            <a:t>等不測の事態に対応できる体制を整えるため、モーターボート競走事業会計繰入金を増額して財政調整基金に積立てた。</a:t>
          </a:r>
          <a:endParaRPr lang="ja-JP" altLang="ja-JP" sz="18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公共施設の整備等については特定目的基金による対応を行い、財政調整基金の大幅な取崩しを抑制する。目標としては、基金残高が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億円を維持するよう努める。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　利子収入のみで増減はない。</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　特になし。</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10528422</v>
      </c>
      <c r="BO4" s="371"/>
      <c r="BP4" s="371"/>
      <c r="BQ4" s="371"/>
      <c r="BR4" s="371"/>
      <c r="BS4" s="371"/>
      <c r="BT4" s="371"/>
      <c r="BU4" s="372"/>
      <c r="BV4" s="370">
        <v>10050233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9.6</v>
      </c>
      <c r="CU4" s="377"/>
      <c r="CV4" s="377"/>
      <c r="CW4" s="377"/>
      <c r="CX4" s="377"/>
      <c r="CY4" s="377"/>
      <c r="CZ4" s="377"/>
      <c r="DA4" s="378"/>
      <c r="DB4" s="376">
        <v>8.6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10108857</v>
      </c>
      <c r="BO5" s="408"/>
      <c r="BP5" s="408"/>
      <c r="BQ5" s="408"/>
      <c r="BR5" s="408"/>
      <c r="BS5" s="408"/>
      <c r="BT5" s="408"/>
      <c r="BU5" s="409"/>
      <c r="BV5" s="407">
        <v>9618386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99.7</v>
      </c>
      <c r="CU5" s="405"/>
      <c r="CV5" s="405"/>
      <c r="CW5" s="405"/>
      <c r="CX5" s="405"/>
      <c r="CY5" s="405"/>
      <c r="CZ5" s="405"/>
      <c r="DA5" s="406"/>
      <c r="DB5" s="404">
        <v>97.8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419565</v>
      </c>
      <c r="BO6" s="408"/>
      <c r="BP6" s="408"/>
      <c r="BQ6" s="408"/>
      <c r="BR6" s="408"/>
      <c r="BS6" s="408"/>
      <c r="BT6" s="408"/>
      <c r="BU6" s="409"/>
      <c r="BV6" s="407">
        <v>431847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99.7</v>
      </c>
      <c r="CU6" s="445"/>
      <c r="CV6" s="445"/>
      <c r="CW6" s="445"/>
      <c r="CX6" s="445"/>
      <c r="CY6" s="445"/>
      <c r="CZ6" s="445"/>
      <c r="DA6" s="446"/>
      <c r="DB6" s="444">
        <v>97.8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18336</v>
      </c>
      <c r="BO7" s="408"/>
      <c r="BP7" s="408"/>
      <c r="BQ7" s="408"/>
      <c r="BR7" s="408"/>
      <c r="BS7" s="408"/>
      <c r="BT7" s="408"/>
      <c r="BU7" s="409"/>
      <c r="BV7" s="407">
        <v>71662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4176028</v>
      </c>
      <c r="CU7" s="408"/>
      <c r="CV7" s="408"/>
      <c r="CW7" s="408"/>
      <c r="CX7" s="408"/>
      <c r="CY7" s="408"/>
      <c r="CZ7" s="408"/>
      <c r="DA7" s="409"/>
      <c r="DB7" s="407">
        <v>4175023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401229</v>
      </c>
      <c r="BO8" s="408"/>
      <c r="BP8" s="408"/>
      <c r="BQ8" s="408"/>
      <c r="BR8" s="408"/>
      <c r="BS8" s="408"/>
      <c r="BT8" s="408"/>
      <c r="BU8" s="409"/>
      <c r="BV8" s="407">
        <v>360185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13545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41044</v>
      </c>
      <c r="BO9" s="408"/>
      <c r="BP9" s="408"/>
      <c r="BQ9" s="408"/>
      <c r="BR9" s="408"/>
      <c r="BS9" s="408"/>
      <c r="BT9" s="408"/>
      <c r="BU9" s="409"/>
      <c r="BV9" s="407">
        <v>30825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11.7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14208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340261</v>
      </c>
      <c r="BO10" s="408"/>
      <c r="BP10" s="408"/>
      <c r="BQ10" s="408"/>
      <c r="BR10" s="408"/>
      <c r="BS10" s="408"/>
      <c r="BT10" s="408"/>
      <c r="BU10" s="409"/>
      <c r="BV10" s="407">
        <v>400119</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12942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627238</v>
      </c>
      <c r="BO12" s="408"/>
      <c r="BP12" s="408"/>
      <c r="BQ12" s="408"/>
      <c r="BR12" s="408"/>
      <c r="BS12" s="408"/>
      <c r="BT12" s="408"/>
      <c r="BU12" s="409"/>
      <c r="BV12" s="407">
        <v>806322</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12825</v>
      </c>
      <c r="S13" s="492"/>
      <c r="T13" s="492"/>
      <c r="U13" s="492"/>
      <c r="V13" s="493"/>
      <c r="W13" s="423" t="s">
        <v>131</v>
      </c>
      <c r="X13" s="424"/>
      <c r="Y13" s="424"/>
      <c r="Z13" s="424"/>
      <c r="AA13" s="424"/>
      <c r="AB13" s="414"/>
      <c r="AC13" s="458">
        <v>158</v>
      </c>
      <c r="AD13" s="459"/>
      <c r="AE13" s="459"/>
      <c r="AF13" s="459"/>
      <c r="AG13" s="501"/>
      <c r="AH13" s="458">
        <v>200</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-245933</v>
      </c>
      <c r="BO13" s="408"/>
      <c r="BP13" s="408"/>
      <c r="BQ13" s="408"/>
      <c r="BR13" s="408"/>
      <c r="BS13" s="408"/>
      <c r="BT13" s="408"/>
      <c r="BU13" s="409"/>
      <c r="BV13" s="407">
        <v>-375378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0.1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13145</v>
      </c>
      <c r="S14" s="492"/>
      <c r="T14" s="492"/>
      <c r="U14" s="492"/>
      <c r="V14" s="493"/>
      <c r="W14" s="397"/>
      <c r="X14" s="398"/>
      <c r="Y14" s="398"/>
      <c r="Z14" s="398"/>
      <c r="AA14" s="398"/>
      <c r="AB14" s="387"/>
      <c r="AC14" s="494">
        <v>2.5</v>
      </c>
      <c r="AD14" s="495"/>
      <c r="AE14" s="495"/>
      <c r="AF14" s="495"/>
      <c r="AG14" s="496"/>
      <c r="AH14" s="494">
        <v>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13034</v>
      </c>
      <c r="S15" s="492"/>
      <c r="T15" s="492"/>
      <c r="U15" s="492"/>
      <c r="V15" s="493"/>
      <c r="W15" s="423" t="s">
        <v>137</v>
      </c>
      <c r="X15" s="424"/>
      <c r="Y15" s="424"/>
      <c r="Z15" s="424"/>
      <c r="AA15" s="424"/>
      <c r="AB15" s="414"/>
      <c r="AC15" s="458">
        <v>1425</v>
      </c>
      <c r="AD15" s="459"/>
      <c r="AE15" s="459"/>
      <c r="AF15" s="459"/>
      <c r="AG15" s="501"/>
      <c r="AH15" s="458">
        <v>1427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1313775</v>
      </c>
      <c r="BO15" s="371"/>
      <c r="BP15" s="371"/>
      <c r="BQ15" s="371"/>
      <c r="BR15" s="371"/>
      <c r="BS15" s="371"/>
      <c r="BT15" s="371"/>
      <c r="BU15" s="372"/>
      <c r="BV15" s="370">
        <v>1276797</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22.7</v>
      </c>
      <c r="AD16" s="495"/>
      <c r="AE16" s="495"/>
      <c r="AF16" s="495"/>
      <c r="AG16" s="496"/>
      <c r="AH16" s="494">
        <v>22.8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3828397</v>
      </c>
      <c r="BO16" s="408"/>
      <c r="BP16" s="408"/>
      <c r="BQ16" s="408"/>
      <c r="BR16" s="408"/>
      <c r="BS16" s="408"/>
      <c r="BT16" s="408"/>
      <c r="BU16" s="409"/>
      <c r="BV16" s="407">
        <v>3809088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4681</v>
      </c>
      <c r="AD17" s="459"/>
      <c r="AE17" s="459"/>
      <c r="AF17" s="459"/>
      <c r="AG17" s="501"/>
      <c r="AH17" s="458">
        <v>4636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1634458</v>
      </c>
      <c r="BO17" s="408"/>
      <c r="BP17" s="408"/>
      <c r="BQ17" s="408"/>
      <c r="BR17" s="408"/>
      <c r="BS17" s="408"/>
      <c r="BT17" s="408"/>
      <c r="BU17" s="409"/>
      <c r="BV17" s="407">
        <v>1592676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11.58</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4437165</v>
      </c>
      <c r="BO18" s="408"/>
      <c r="BP18" s="408"/>
      <c r="BQ18" s="408"/>
      <c r="BR18" s="408"/>
      <c r="BS18" s="408"/>
      <c r="BT18" s="408"/>
      <c r="BU18" s="409"/>
      <c r="BV18" s="407">
        <v>4356245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1170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7084053</v>
      </c>
      <c r="BO19" s="408"/>
      <c r="BP19" s="408"/>
      <c r="BQ19" s="408"/>
      <c r="BR19" s="408"/>
      <c r="BS19" s="408"/>
      <c r="BT19" s="408"/>
      <c r="BU19" s="409"/>
      <c r="BV19" s="407">
        <v>6832638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5599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11658003</v>
      </c>
      <c r="BO22" s="371"/>
      <c r="BP22" s="371"/>
      <c r="BQ22" s="371"/>
      <c r="BR22" s="371"/>
      <c r="BS22" s="371"/>
      <c r="BT22" s="371"/>
      <c r="BU22" s="372"/>
      <c r="BV22" s="370">
        <v>11750026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11248785</v>
      </c>
      <c r="BO23" s="408"/>
      <c r="BP23" s="408"/>
      <c r="BQ23" s="408"/>
      <c r="BR23" s="408"/>
      <c r="BS23" s="408"/>
      <c r="BT23" s="408"/>
      <c r="BU23" s="409"/>
      <c r="BV23" s="407">
        <v>11398058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7440</v>
      </c>
      <c r="R24" s="459"/>
      <c r="S24" s="459"/>
      <c r="T24" s="459"/>
      <c r="U24" s="459"/>
      <c r="V24" s="501"/>
      <c r="W24" s="553"/>
      <c r="X24" s="554"/>
      <c r="Y24" s="555"/>
      <c r="Z24" s="457" t="s">
        <v>162</v>
      </c>
      <c r="AA24" s="437"/>
      <c r="AB24" s="437"/>
      <c r="AC24" s="437"/>
      <c r="AD24" s="437"/>
      <c r="AE24" s="437"/>
      <c r="AF24" s="437"/>
      <c r="AG24" s="438"/>
      <c r="AH24" s="458">
        <v>147</v>
      </c>
      <c r="AI24" s="459"/>
      <c r="AJ24" s="459"/>
      <c r="AK24" s="459"/>
      <c r="AL24" s="501"/>
      <c r="AM24" s="458">
        <v>428946</v>
      </c>
      <c r="AN24" s="459"/>
      <c r="AO24" s="459"/>
      <c r="AP24" s="459"/>
      <c r="AQ24" s="459"/>
      <c r="AR24" s="501"/>
      <c r="AS24" s="458">
        <v>2918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9706449</v>
      </c>
      <c r="BO24" s="408"/>
      <c r="BP24" s="408"/>
      <c r="BQ24" s="408"/>
      <c r="BR24" s="408"/>
      <c r="BS24" s="408"/>
      <c r="BT24" s="408"/>
      <c r="BU24" s="409"/>
      <c r="BV24" s="407">
        <v>9531835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43421</v>
      </c>
      <c r="BO25" s="371"/>
      <c r="BP25" s="371"/>
      <c r="BQ25" s="371"/>
      <c r="BR25" s="371"/>
      <c r="BS25" s="371"/>
      <c r="BT25" s="371"/>
      <c r="BU25" s="372"/>
      <c r="BV25" s="370">
        <v>79856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5810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7038</v>
      </c>
      <c r="AN26" s="459"/>
      <c r="AO26" s="459"/>
      <c r="AP26" s="459"/>
      <c r="AQ26" s="459"/>
      <c r="AR26" s="501"/>
      <c r="AS26" s="458">
        <v>2346</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1040000</v>
      </c>
      <c r="BO26" s="408"/>
      <c r="BP26" s="408"/>
      <c r="BQ26" s="408"/>
      <c r="BR26" s="408"/>
      <c r="BS26" s="408"/>
      <c r="BT26" s="408"/>
      <c r="BU26" s="409"/>
      <c r="BV26" s="407">
        <v>1105000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3450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359192</v>
      </c>
      <c r="BO27" s="527"/>
      <c r="BP27" s="527"/>
      <c r="BQ27" s="527"/>
      <c r="BR27" s="527"/>
      <c r="BS27" s="527"/>
      <c r="BT27" s="527"/>
      <c r="BU27" s="528"/>
      <c r="BV27" s="526">
        <v>359136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3180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1497887</v>
      </c>
      <c r="BO28" s="371"/>
      <c r="BP28" s="371"/>
      <c r="BQ28" s="371"/>
      <c r="BR28" s="371"/>
      <c r="BS28" s="371"/>
      <c r="BT28" s="371"/>
      <c r="BU28" s="372"/>
      <c r="BV28" s="370">
        <v>1476719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2980</v>
      </c>
      <c r="R29" s="459"/>
      <c r="S29" s="459"/>
      <c r="T29" s="459"/>
      <c r="U29" s="459"/>
      <c r="V29" s="501"/>
      <c r="W29" s="556"/>
      <c r="X29" s="557"/>
      <c r="Y29" s="558"/>
      <c r="Z29" s="457" t="s">
        <v>177</v>
      </c>
      <c r="AA29" s="437"/>
      <c r="AB29" s="437"/>
      <c r="AC29" s="437"/>
      <c r="AD29" s="437"/>
      <c r="AE29" s="437"/>
      <c r="AF29" s="437"/>
      <c r="AG29" s="438"/>
      <c r="AH29" s="458">
        <v>147</v>
      </c>
      <c r="AI29" s="459"/>
      <c r="AJ29" s="459"/>
      <c r="AK29" s="459"/>
      <c r="AL29" s="501"/>
      <c r="AM29" s="458">
        <v>428946</v>
      </c>
      <c r="AN29" s="459"/>
      <c r="AO29" s="459"/>
      <c r="AP29" s="459"/>
      <c r="AQ29" s="459"/>
      <c r="AR29" s="501"/>
      <c r="AS29" s="458">
        <v>2918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95784</v>
      </c>
      <c r="BO29" s="408"/>
      <c r="BP29" s="408"/>
      <c r="BQ29" s="408"/>
      <c r="BR29" s="408"/>
      <c r="BS29" s="408"/>
      <c r="BT29" s="408"/>
      <c r="BU29" s="409"/>
      <c r="BV29" s="407">
        <v>95747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3300533</v>
      </c>
      <c r="BO30" s="527"/>
      <c r="BP30" s="527"/>
      <c r="BQ30" s="527"/>
      <c r="BR30" s="527"/>
      <c r="BS30" s="527"/>
      <c r="BT30" s="527"/>
      <c r="BU30" s="528"/>
      <c r="BV30" s="526">
        <v>3317701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IF('各会計、関係団体の財政状況及び健全化判断比率'!B30="","",'各会計、関係団体の財政状況及び健全化判断比率'!B30)</f>
        <v>公共下水道事業会計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IF('各会計、関係団体の財政状況及び健全化判断比率'!B32="","",'各会計、関係団体の財政状況及び健全化判断比率'!B32)</f>
        <v>国民宿舎特別会計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福岡県市町村消防団員等公務災害補償組合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地方独立行政法人芦屋中央病院</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給食センター特別会計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IF('各会計、関係団体の財政状況及び健全化判断比率'!B31="","",'各会計、関係団体の財政状況及び健全化判断比率'!B31)</f>
        <v>モーターボート競走事業会計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福岡県自治会館管理組合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地方独立行政法人芦屋中央病院貸付金特別会計</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遠賀・中間地域広域行政事務組合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福岡県自治振興組合（一般会計）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福岡県自治振興組合（公文書館事業特別会計）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福岡県介護保険広域連合（一般会計）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福岡県介護保険広域連合（介護保険事業特別会計）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福岡県後期高齢者医療広域連合（一般会計）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福岡県後期高齢者医療広域連合（後期高齢者医療特別会計）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KH7elVBAhCCXaCuhuCxGwFl/e1JRXJMXg9J2QSwDtGq8v/wWMAHxPvaMF/+SvmkaWFNe8uT2QgKxNnYID4+sw==" saltValue="ecPsGze40mzYSSHJzgXTK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R27" sqref="CR27:CY27"/>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1229417</v>
      </c>
      <c r="S5" s="613"/>
      <c r="T5" s="613"/>
      <c r="U5" s="613"/>
      <c r="V5" s="613"/>
      <c r="W5" s="613"/>
      <c r="X5" s="613"/>
      <c r="Y5" s="614"/>
      <c r="Z5" s="615">
        <v>11.7</v>
      </c>
      <c r="AA5" s="615"/>
      <c r="AB5" s="615"/>
      <c r="AC5" s="615"/>
      <c r="AD5" s="616">
        <v>1229417</v>
      </c>
      <c r="AE5" s="616"/>
      <c r="AF5" s="616"/>
      <c r="AG5" s="616"/>
      <c r="AH5" s="616"/>
      <c r="AI5" s="616"/>
      <c r="AJ5" s="616"/>
      <c r="AK5" s="616"/>
      <c r="AL5" s="617">
        <v>27.6</v>
      </c>
      <c r="AM5" s="618"/>
      <c r="AN5" s="618"/>
      <c r="AO5" s="619"/>
      <c r="AP5" s="609" t="s">
        <v>216</v>
      </c>
      <c r="AQ5" s="610"/>
      <c r="AR5" s="610"/>
      <c r="AS5" s="610"/>
      <c r="AT5" s="610"/>
      <c r="AU5" s="610"/>
      <c r="AV5" s="610"/>
      <c r="AW5" s="610"/>
      <c r="AX5" s="610"/>
      <c r="AY5" s="610"/>
      <c r="AZ5" s="610"/>
      <c r="BA5" s="610"/>
      <c r="BB5" s="610"/>
      <c r="BC5" s="610"/>
      <c r="BD5" s="610"/>
      <c r="BE5" s="610"/>
      <c r="BF5" s="611"/>
      <c r="BG5" s="623">
        <v>1229417</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34848</v>
      </c>
      <c r="S6" s="624"/>
      <c r="T6" s="624"/>
      <c r="U6" s="624"/>
      <c r="V6" s="624"/>
      <c r="W6" s="624"/>
      <c r="X6" s="624"/>
      <c r="Y6" s="625"/>
      <c r="Z6" s="626">
        <v>0.3</v>
      </c>
      <c r="AA6" s="626"/>
      <c r="AB6" s="626"/>
      <c r="AC6" s="626"/>
      <c r="AD6" s="627">
        <v>34848</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1229417</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102146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102146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389</v>
      </c>
      <c r="S7" s="624"/>
      <c r="T7" s="624"/>
      <c r="U7" s="624"/>
      <c r="V7" s="624"/>
      <c r="W7" s="624"/>
      <c r="X7" s="624"/>
      <c r="Y7" s="625"/>
      <c r="Z7" s="626">
        <v>0</v>
      </c>
      <c r="AA7" s="626"/>
      <c r="AB7" s="626"/>
      <c r="AC7" s="626"/>
      <c r="AD7" s="627">
        <v>389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632707</v>
      </c>
      <c r="BH7" s="624"/>
      <c r="BI7" s="624"/>
      <c r="BJ7" s="624"/>
      <c r="BK7" s="624"/>
      <c r="BL7" s="624"/>
      <c r="BM7" s="624"/>
      <c r="BN7" s="625"/>
      <c r="BO7" s="626">
        <v>51.5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2813661</v>
      </c>
      <c r="CS7" s="624"/>
      <c r="CT7" s="624"/>
      <c r="CU7" s="624"/>
      <c r="CV7" s="624"/>
      <c r="CW7" s="624"/>
      <c r="CX7" s="624"/>
      <c r="CY7" s="625"/>
      <c r="CZ7" s="626">
        <v>27.8</v>
      </c>
      <c r="DA7" s="626"/>
      <c r="DB7" s="626"/>
      <c r="DC7" s="626"/>
      <c r="DD7" s="632">
        <v>738227</v>
      </c>
      <c r="DE7" s="624"/>
      <c r="DF7" s="624"/>
      <c r="DG7" s="624"/>
      <c r="DH7" s="624"/>
      <c r="DI7" s="624"/>
      <c r="DJ7" s="624"/>
      <c r="DK7" s="624"/>
      <c r="DL7" s="624"/>
      <c r="DM7" s="624"/>
      <c r="DN7" s="624"/>
      <c r="DO7" s="624"/>
      <c r="DP7" s="625"/>
      <c r="DQ7" s="632">
        <v>1809505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8028</v>
      </c>
      <c r="S8" s="624"/>
      <c r="T8" s="624"/>
      <c r="U8" s="624"/>
      <c r="V8" s="624"/>
      <c r="W8" s="624"/>
      <c r="X8" s="624"/>
      <c r="Y8" s="625"/>
      <c r="Z8" s="626">
        <v>0.1</v>
      </c>
      <c r="AA8" s="626"/>
      <c r="AB8" s="626"/>
      <c r="AC8" s="626"/>
      <c r="AD8" s="627">
        <v>8028</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22109</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2552491</v>
      </c>
      <c r="CS8" s="624"/>
      <c r="CT8" s="624"/>
      <c r="CU8" s="624"/>
      <c r="CV8" s="624"/>
      <c r="CW8" s="624"/>
      <c r="CX8" s="624"/>
      <c r="CY8" s="625"/>
      <c r="CZ8" s="626">
        <v>25.3</v>
      </c>
      <c r="DA8" s="626"/>
      <c r="DB8" s="626"/>
      <c r="DC8" s="626"/>
      <c r="DD8" s="632">
        <v>7318</v>
      </c>
      <c r="DE8" s="624"/>
      <c r="DF8" s="624"/>
      <c r="DG8" s="624"/>
      <c r="DH8" s="624"/>
      <c r="DI8" s="624"/>
      <c r="DJ8" s="624"/>
      <c r="DK8" s="624"/>
      <c r="DL8" s="624"/>
      <c r="DM8" s="624"/>
      <c r="DN8" s="624"/>
      <c r="DO8" s="624"/>
      <c r="DP8" s="625"/>
      <c r="DQ8" s="632">
        <v>1351733</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9925</v>
      </c>
      <c r="S9" s="624"/>
      <c r="T9" s="624"/>
      <c r="U9" s="624"/>
      <c r="V9" s="624"/>
      <c r="W9" s="624"/>
      <c r="X9" s="624"/>
      <c r="Y9" s="625"/>
      <c r="Z9" s="626">
        <v>0.1</v>
      </c>
      <c r="AA9" s="626"/>
      <c r="AB9" s="626"/>
      <c r="AC9" s="626"/>
      <c r="AD9" s="627">
        <v>9925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570484</v>
      </c>
      <c r="BH9" s="624"/>
      <c r="BI9" s="624"/>
      <c r="BJ9" s="624"/>
      <c r="BK9" s="624"/>
      <c r="BL9" s="624"/>
      <c r="BM9" s="624"/>
      <c r="BN9" s="625"/>
      <c r="BO9" s="626">
        <v>46.4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1126315</v>
      </c>
      <c r="CS9" s="624"/>
      <c r="CT9" s="624"/>
      <c r="CU9" s="624"/>
      <c r="CV9" s="624"/>
      <c r="CW9" s="624"/>
      <c r="CX9" s="624"/>
      <c r="CY9" s="625"/>
      <c r="CZ9" s="626">
        <v>11.1</v>
      </c>
      <c r="DA9" s="626"/>
      <c r="DB9" s="626"/>
      <c r="DC9" s="626"/>
      <c r="DD9" s="632">
        <v>3583</v>
      </c>
      <c r="DE9" s="624"/>
      <c r="DF9" s="624"/>
      <c r="DG9" s="624"/>
      <c r="DH9" s="624"/>
      <c r="DI9" s="624"/>
      <c r="DJ9" s="624"/>
      <c r="DK9" s="624"/>
      <c r="DL9" s="624"/>
      <c r="DM9" s="624"/>
      <c r="DN9" s="624"/>
      <c r="DO9" s="624"/>
      <c r="DP9" s="625"/>
      <c r="DQ9" s="632">
        <v>790700</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23849</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312092</v>
      </c>
      <c r="S11" s="624"/>
      <c r="T11" s="624"/>
      <c r="U11" s="624"/>
      <c r="V11" s="624"/>
      <c r="W11" s="624"/>
      <c r="X11" s="624"/>
      <c r="Y11" s="625"/>
      <c r="Z11" s="628">
        <v>3</v>
      </c>
      <c r="AA11" s="629"/>
      <c r="AB11" s="629"/>
      <c r="AC11" s="635"/>
      <c r="AD11" s="632">
        <v>312092</v>
      </c>
      <c r="AE11" s="624"/>
      <c r="AF11" s="624"/>
      <c r="AG11" s="624"/>
      <c r="AH11" s="624"/>
      <c r="AI11" s="624"/>
      <c r="AJ11" s="624"/>
      <c r="AK11" s="625"/>
      <c r="AL11" s="628">
        <v>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16265</v>
      </c>
      <c r="BH11" s="624"/>
      <c r="BI11" s="624"/>
      <c r="BJ11" s="624"/>
      <c r="BK11" s="624"/>
      <c r="BL11" s="624"/>
      <c r="BM11" s="624"/>
      <c r="BN11" s="625"/>
      <c r="BO11" s="626">
        <v>1.3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100420</v>
      </c>
      <c r="CS11" s="624"/>
      <c r="CT11" s="624"/>
      <c r="CU11" s="624"/>
      <c r="CV11" s="624"/>
      <c r="CW11" s="624"/>
      <c r="CX11" s="624"/>
      <c r="CY11" s="625"/>
      <c r="CZ11" s="626">
        <v>1</v>
      </c>
      <c r="DA11" s="626"/>
      <c r="DB11" s="626"/>
      <c r="DC11" s="626"/>
      <c r="DD11" s="632">
        <v>14568</v>
      </c>
      <c r="DE11" s="624"/>
      <c r="DF11" s="624"/>
      <c r="DG11" s="624"/>
      <c r="DH11" s="624"/>
      <c r="DI11" s="624"/>
      <c r="DJ11" s="624"/>
      <c r="DK11" s="624"/>
      <c r="DL11" s="624"/>
      <c r="DM11" s="624"/>
      <c r="DN11" s="624"/>
      <c r="DO11" s="624"/>
      <c r="DP11" s="625"/>
      <c r="DQ11" s="632">
        <v>73141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453264</v>
      </c>
      <c r="BH12" s="624"/>
      <c r="BI12" s="624"/>
      <c r="BJ12" s="624"/>
      <c r="BK12" s="624"/>
      <c r="BL12" s="624"/>
      <c r="BM12" s="624"/>
      <c r="BN12" s="625"/>
      <c r="BO12" s="626">
        <v>36.9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483739</v>
      </c>
      <c r="CS12" s="624"/>
      <c r="CT12" s="624"/>
      <c r="CU12" s="624"/>
      <c r="CV12" s="624"/>
      <c r="CW12" s="624"/>
      <c r="CX12" s="624"/>
      <c r="CY12" s="625"/>
      <c r="CZ12" s="626">
        <v>4.8</v>
      </c>
      <c r="DA12" s="626"/>
      <c r="DB12" s="626"/>
      <c r="DC12" s="626"/>
      <c r="DD12" s="632" t="s">
        <v>122</v>
      </c>
      <c r="DE12" s="624"/>
      <c r="DF12" s="624"/>
      <c r="DG12" s="624"/>
      <c r="DH12" s="624"/>
      <c r="DI12" s="624"/>
      <c r="DJ12" s="624"/>
      <c r="DK12" s="624"/>
      <c r="DL12" s="624"/>
      <c r="DM12" s="624"/>
      <c r="DN12" s="624"/>
      <c r="DO12" s="624"/>
      <c r="DP12" s="625"/>
      <c r="DQ12" s="632">
        <v>442539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433546</v>
      </c>
      <c r="BH13" s="624"/>
      <c r="BI13" s="624"/>
      <c r="BJ13" s="624"/>
      <c r="BK13" s="624"/>
      <c r="BL13" s="624"/>
      <c r="BM13" s="624"/>
      <c r="BN13" s="625"/>
      <c r="BO13" s="626">
        <v>35.299999999999997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611514</v>
      </c>
      <c r="CS13" s="624"/>
      <c r="CT13" s="624"/>
      <c r="CU13" s="624"/>
      <c r="CV13" s="624"/>
      <c r="CW13" s="624"/>
      <c r="CX13" s="624"/>
      <c r="CY13" s="625"/>
      <c r="CZ13" s="626">
        <v>6</v>
      </c>
      <c r="DA13" s="626"/>
      <c r="DB13" s="626"/>
      <c r="DC13" s="626"/>
      <c r="DD13" s="632">
        <v>190914</v>
      </c>
      <c r="DE13" s="624"/>
      <c r="DF13" s="624"/>
      <c r="DG13" s="624"/>
      <c r="DH13" s="624"/>
      <c r="DI13" s="624"/>
      <c r="DJ13" s="624"/>
      <c r="DK13" s="624"/>
      <c r="DL13" s="624"/>
      <c r="DM13" s="624"/>
      <c r="DN13" s="624"/>
      <c r="DO13" s="624"/>
      <c r="DP13" s="625"/>
      <c r="DQ13" s="632">
        <v>398917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344</v>
      </c>
      <c r="S14" s="624"/>
      <c r="T14" s="624"/>
      <c r="U14" s="624"/>
      <c r="V14" s="624"/>
      <c r="W14" s="624"/>
      <c r="X14" s="624"/>
      <c r="Y14" s="625"/>
      <c r="Z14" s="626">
        <v>0</v>
      </c>
      <c r="AA14" s="626"/>
      <c r="AB14" s="626"/>
      <c r="AC14" s="626"/>
      <c r="AD14" s="627">
        <v>344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45424</v>
      </c>
      <c r="BH14" s="624"/>
      <c r="BI14" s="624"/>
      <c r="BJ14" s="624"/>
      <c r="BK14" s="624"/>
      <c r="BL14" s="624"/>
      <c r="BM14" s="624"/>
      <c r="BN14" s="625"/>
      <c r="BO14" s="626">
        <v>3.7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259933</v>
      </c>
      <c r="CS14" s="624"/>
      <c r="CT14" s="624"/>
      <c r="CU14" s="624"/>
      <c r="CV14" s="624"/>
      <c r="CW14" s="624"/>
      <c r="CX14" s="624"/>
      <c r="CY14" s="625"/>
      <c r="CZ14" s="626">
        <v>2.6</v>
      </c>
      <c r="DA14" s="626"/>
      <c r="DB14" s="626"/>
      <c r="DC14" s="626"/>
      <c r="DD14" s="632">
        <v>5079</v>
      </c>
      <c r="DE14" s="624"/>
      <c r="DF14" s="624"/>
      <c r="DG14" s="624"/>
      <c r="DH14" s="624"/>
      <c r="DI14" s="624"/>
      <c r="DJ14" s="624"/>
      <c r="DK14" s="624"/>
      <c r="DL14" s="624"/>
      <c r="DM14" s="624"/>
      <c r="DN14" s="624"/>
      <c r="DO14" s="624"/>
      <c r="DP14" s="625"/>
      <c r="DQ14" s="632">
        <v>252934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98022</v>
      </c>
      <c r="BH15" s="624"/>
      <c r="BI15" s="624"/>
      <c r="BJ15" s="624"/>
      <c r="BK15" s="624"/>
      <c r="BL15" s="624"/>
      <c r="BM15" s="624"/>
      <c r="BN15" s="625"/>
      <c r="BO15" s="626">
        <v>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816681</v>
      </c>
      <c r="CS15" s="624"/>
      <c r="CT15" s="624"/>
      <c r="CU15" s="624"/>
      <c r="CV15" s="624"/>
      <c r="CW15" s="624"/>
      <c r="CX15" s="624"/>
      <c r="CY15" s="625"/>
      <c r="CZ15" s="626">
        <v>8.1</v>
      </c>
      <c r="DA15" s="626"/>
      <c r="DB15" s="626"/>
      <c r="DC15" s="626"/>
      <c r="DD15" s="632">
        <v>130224</v>
      </c>
      <c r="DE15" s="624"/>
      <c r="DF15" s="624"/>
      <c r="DG15" s="624"/>
      <c r="DH15" s="624"/>
      <c r="DI15" s="624"/>
      <c r="DJ15" s="624"/>
      <c r="DK15" s="624"/>
      <c r="DL15" s="624"/>
      <c r="DM15" s="624"/>
      <c r="DN15" s="624"/>
      <c r="DO15" s="624"/>
      <c r="DP15" s="625"/>
      <c r="DQ15" s="632">
        <v>518933</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6116</v>
      </c>
      <c r="S16" s="624"/>
      <c r="T16" s="624"/>
      <c r="U16" s="624"/>
      <c r="V16" s="624"/>
      <c r="W16" s="624"/>
      <c r="X16" s="624"/>
      <c r="Y16" s="625"/>
      <c r="Z16" s="626">
        <v>0.1</v>
      </c>
      <c r="AA16" s="626"/>
      <c r="AB16" s="626"/>
      <c r="AC16" s="626"/>
      <c r="AD16" s="627">
        <v>6116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25267</v>
      </c>
      <c r="S17" s="624"/>
      <c r="T17" s="624"/>
      <c r="U17" s="624"/>
      <c r="V17" s="624"/>
      <c r="W17" s="624"/>
      <c r="X17" s="624"/>
      <c r="Y17" s="625"/>
      <c r="Z17" s="626">
        <v>0.2</v>
      </c>
      <c r="AA17" s="626"/>
      <c r="AB17" s="626"/>
      <c r="AC17" s="626"/>
      <c r="AD17" s="627">
        <v>25267</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1241957</v>
      </c>
      <c r="CS17" s="624"/>
      <c r="CT17" s="624"/>
      <c r="CU17" s="624"/>
      <c r="CV17" s="624"/>
      <c r="CW17" s="624"/>
      <c r="CX17" s="624"/>
      <c r="CY17" s="625"/>
      <c r="CZ17" s="626">
        <v>12.3</v>
      </c>
      <c r="DA17" s="626"/>
      <c r="DB17" s="626"/>
      <c r="DC17" s="626"/>
      <c r="DD17" s="632" t="s">
        <v>122</v>
      </c>
      <c r="DE17" s="624"/>
      <c r="DF17" s="624"/>
      <c r="DG17" s="624"/>
      <c r="DH17" s="624"/>
      <c r="DI17" s="624"/>
      <c r="DJ17" s="624"/>
      <c r="DK17" s="624"/>
      <c r="DL17" s="624"/>
      <c r="DM17" s="624"/>
      <c r="DN17" s="624"/>
      <c r="DO17" s="624"/>
      <c r="DP17" s="625"/>
      <c r="DQ17" s="632">
        <v>923940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11010</v>
      </c>
      <c r="S18" s="624"/>
      <c r="T18" s="624"/>
      <c r="U18" s="624"/>
      <c r="V18" s="624"/>
      <c r="W18" s="624"/>
      <c r="X18" s="624"/>
      <c r="Y18" s="625"/>
      <c r="Z18" s="626">
        <v>0.1</v>
      </c>
      <c r="AA18" s="626"/>
      <c r="AB18" s="626"/>
      <c r="AC18" s="626"/>
      <c r="AD18" s="627">
        <v>11010</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10786</v>
      </c>
      <c r="S19" s="624"/>
      <c r="T19" s="624"/>
      <c r="U19" s="624"/>
      <c r="V19" s="624"/>
      <c r="W19" s="624"/>
      <c r="X19" s="624"/>
      <c r="Y19" s="625"/>
      <c r="Z19" s="626">
        <v>0.1</v>
      </c>
      <c r="AA19" s="626"/>
      <c r="AB19" s="626"/>
      <c r="AC19" s="626"/>
      <c r="AD19" s="627">
        <v>10786</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224</v>
      </c>
      <c r="S20" s="624"/>
      <c r="T20" s="624"/>
      <c r="U20" s="624"/>
      <c r="V20" s="624"/>
      <c r="W20" s="624"/>
      <c r="X20" s="624"/>
      <c r="Y20" s="625"/>
      <c r="Z20" s="626">
        <v>0</v>
      </c>
      <c r="AA20" s="626"/>
      <c r="AB20" s="626"/>
      <c r="AC20" s="626"/>
      <c r="AD20" s="627">
        <v>224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10108857</v>
      </c>
      <c r="CS20" s="624"/>
      <c r="CT20" s="624"/>
      <c r="CU20" s="624"/>
      <c r="CV20" s="624"/>
      <c r="CW20" s="624"/>
      <c r="CX20" s="624"/>
      <c r="CY20" s="625"/>
      <c r="CZ20" s="626">
        <v>100</v>
      </c>
      <c r="DA20" s="626"/>
      <c r="DB20" s="626"/>
      <c r="DC20" s="626"/>
      <c r="DD20" s="632">
        <v>1089913</v>
      </c>
      <c r="DE20" s="624"/>
      <c r="DF20" s="624"/>
      <c r="DG20" s="624"/>
      <c r="DH20" s="624"/>
      <c r="DI20" s="624"/>
      <c r="DJ20" s="624"/>
      <c r="DK20" s="624"/>
      <c r="DL20" s="624"/>
      <c r="DM20" s="624"/>
      <c r="DN20" s="624"/>
      <c r="DO20" s="624"/>
      <c r="DP20" s="625"/>
      <c r="DQ20" s="632">
        <v>6664488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2563868</v>
      </c>
      <c r="S21" s="624"/>
      <c r="T21" s="624"/>
      <c r="U21" s="624"/>
      <c r="V21" s="624"/>
      <c r="W21" s="624"/>
      <c r="X21" s="624"/>
      <c r="Y21" s="625"/>
      <c r="Z21" s="626">
        <v>24.4</v>
      </c>
      <c r="AA21" s="626"/>
      <c r="AB21" s="626"/>
      <c r="AC21" s="626"/>
      <c r="AD21" s="627">
        <v>2518995</v>
      </c>
      <c r="AE21" s="627"/>
      <c r="AF21" s="627"/>
      <c r="AG21" s="627"/>
      <c r="AH21" s="627"/>
      <c r="AI21" s="627"/>
      <c r="AJ21" s="627"/>
      <c r="AK21" s="627"/>
      <c r="AL21" s="628">
        <v>56.6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2518995</v>
      </c>
      <c r="S22" s="624"/>
      <c r="T22" s="624"/>
      <c r="U22" s="624"/>
      <c r="V22" s="624"/>
      <c r="W22" s="624"/>
      <c r="X22" s="624"/>
      <c r="Y22" s="625"/>
      <c r="Z22" s="626">
        <v>23.9</v>
      </c>
      <c r="AA22" s="626"/>
      <c r="AB22" s="626"/>
      <c r="AC22" s="626"/>
      <c r="AD22" s="627">
        <v>2518995</v>
      </c>
      <c r="AE22" s="627"/>
      <c r="AF22" s="627"/>
      <c r="AG22" s="627"/>
      <c r="AH22" s="627"/>
      <c r="AI22" s="627"/>
      <c r="AJ22" s="627"/>
      <c r="AK22" s="627"/>
      <c r="AL22" s="628">
        <v>56.6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44873</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4061164</v>
      </c>
      <c r="CS24" s="613"/>
      <c r="CT24" s="613"/>
      <c r="CU24" s="613"/>
      <c r="CV24" s="613"/>
      <c r="CW24" s="613"/>
      <c r="CX24" s="613"/>
      <c r="CY24" s="614"/>
      <c r="CZ24" s="617">
        <v>40.200000000000003</v>
      </c>
      <c r="DA24" s="618"/>
      <c r="DB24" s="618"/>
      <c r="DC24" s="634"/>
      <c r="DD24" s="658">
        <v>2566767</v>
      </c>
      <c r="DE24" s="613"/>
      <c r="DF24" s="613"/>
      <c r="DG24" s="613"/>
      <c r="DH24" s="613"/>
      <c r="DI24" s="613"/>
      <c r="DJ24" s="613"/>
      <c r="DK24" s="614"/>
      <c r="DL24" s="658">
        <v>2295765</v>
      </c>
      <c r="DM24" s="613"/>
      <c r="DN24" s="613"/>
      <c r="DO24" s="613"/>
      <c r="DP24" s="613"/>
      <c r="DQ24" s="613"/>
      <c r="DR24" s="613"/>
      <c r="DS24" s="613"/>
      <c r="DT24" s="613"/>
      <c r="DU24" s="613"/>
      <c r="DV24" s="614"/>
      <c r="DW24" s="617">
        <v>51.6</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4201304</v>
      </c>
      <c r="S25" s="624"/>
      <c r="T25" s="624"/>
      <c r="U25" s="624"/>
      <c r="V25" s="624"/>
      <c r="W25" s="624"/>
      <c r="X25" s="624"/>
      <c r="Y25" s="625"/>
      <c r="Z25" s="626">
        <v>39.9</v>
      </c>
      <c r="AA25" s="626"/>
      <c r="AB25" s="626"/>
      <c r="AC25" s="626"/>
      <c r="AD25" s="627">
        <v>4156431</v>
      </c>
      <c r="AE25" s="627"/>
      <c r="AF25" s="627"/>
      <c r="AG25" s="627"/>
      <c r="AH25" s="627"/>
      <c r="AI25" s="627"/>
      <c r="AJ25" s="627"/>
      <c r="AK25" s="627"/>
      <c r="AL25" s="628">
        <v>93.4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1325392</v>
      </c>
      <c r="CS25" s="655"/>
      <c r="CT25" s="655"/>
      <c r="CU25" s="655"/>
      <c r="CV25" s="655"/>
      <c r="CW25" s="655"/>
      <c r="CX25" s="655"/>
      <c r="CY25" s="656"/>
      <c r="CZ25" s="628">
        <v>13.1</v>
      </c>
      <c r="DA25" s="653"/>
      <c r="DB25" s="653"/>
      <c r="DC25" s="657"/>
      <c r="DD25" s="632">
        <v>1100074</v>
      </c>
      <c r="DE25" s="655"/>
      <c r="DF25" s="655"/>
      <c r="DG25" s="655"/>
      <c r="DH25" s="655"/>
      <c r="DI25" s="655"/>
      <c r="DJ25" s="655"/>
      <c r="DK25" s="656"/>
      <c r="DL25" s="632">
        <v>1055834</v>
      </c>
      <c r="DM25" s="655"/>
      <c r="DN25" s="655"/>
      <c r="DO25" s="655"/>
      <c r="DP25" s="655"/>
      <c r="DQ25" s="655"/>
      <c r="DR25" s="655"/>
      <c r="DS25" s="655"/>
      <c r="DT25" s="655"/>
      <c r="DU25" s="655"/>
      <c r="DV25" s="656"/>
      <c r="DW25" s="628">
        <v>23.7</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1252</v>
      </c>
      <c r="S26" s="624"/>
      <c r="T26" s="624"/>
      <c r="U26" s="624"/>
      <c r="V26" s="624"/>
      <c r="W26" s="624"/>
      <c r="X26" s="624"/>
      <c r="Y26" s="625"/>
      <c r="Z26" s="626">
        <v>0</v>
      </c>
      <c r="AA26" s="626"/>
      <c r="AB26" s="626"/>
      <c r="AC26" s="626"/>
      <c r="AD26" s="627">
        <v>1252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811929</v>
      </c>
      <c r="CS26" s="624"/>
      <c r="CT26" s="624"/>
      <c r="CU26" s="624"/>
      <c r="CV26" s="624"/>
      <c r="CW26" s="624"/>
      <c r="CX26" s="624"/>
      <c r="CY26" s="625"/>
      <c r="CZ26" s="628">
        <v>8</v>
      </c>
      <c r="DA26" s="653"/>
      <c r="DB26" s="653"/>
      <c r="DC26" s="657"/>
      <c r="DD26" s="632">
        <v>642146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335764</v>
      </c>
      <c r="S27" s="624"/>
      <c r="T27" s="624"/>
      <c r="U27" s="624"/>
      <c r="V27" s="624"/>
      <c r="W27" s="624"/>
      <c r="X27" s="624"/>
      <c r="Y27" s="625"/>
      <c r="Z27" s="626">
        <v>3.2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1229417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1493815</v>
      </c>
      <c r="CS27" s="655"/>
      <c r="CT27" s="655"/>
      <c r="CU27" s="655"/>
      <c r="CV27" s="655"/>
      <c r="CW27" s="655"/>
      <c r="CX27" s="655"/>
      <c r="CY27" s="656"/>
      <c r="CZ27" s="628">
        <v>14.8</v>
      </c>
      <c r="DA27" s="653"/>
      <c r="DB27" s="653"/>
      <c r="DC27" s="657"/>
      <c r="DD27" s="632">
        <v>542753</v>
      </c>
      <c r="DE27" s="655"/>
      <c r="DF27" s="655"/>
      <c r="DG27" s="655"/>
      <c r="DH27" s="655"/>
      <c r="DI27" s="655"/>
      <c r="DJ27" s="655"/>
      <c r="DK27" s="656"/>
      <c r="DL27" s="632">
        <v>315991</v>
      </c>
      <c r="DM27" s="655"/>
      <c r="DN27" s="655"/>
      <c r="DO27" s="655"/>
      <c r="DP27" s="655"/>
      <c r="DQ27" s="655"/>
      <c r="DR27" s="655"/>
      <c r="DS27" s="655"/>
      <c r="DT27" s="655"/>
      <c r="DU27" s="655"/>
      <c r="DV27" s="656"/>
      <c r="DW27" s="628">
        <v>7.1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191833</v>
      </c>
      <c r="S28" s="624"/>
      <c r="T28" s="624"/>
      <c r="U28" s="624"/>
      <c r="V28" s="624"/>
      <c r="W28" s="624"/>
      <c r="X28" s="624"/>
      <c r="Y28" s="625"/>
      <c r="Z28" s="626">
        <v>1.8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1241957</v>
      </c>
      <c r="CS28" s="624"/>
      <c r="CT28" s="624"/>
      <c r="CU28" s="624"/>
      <c r="CV28" s="624"/>
      <c r="CW28" s="624"/>
      <c r="CX28" s="624"/>
      <c r="CY28" s="625"/>
      <c r="CZ28" s="628">
        <v>12.3</v>
      </c>
      <c r="DA28" s="653"/>
      <c r="DB28" s="653"/>
      <c r="DC28" s="657"/>
      <c r="DD28" s="632">
        <v>923940</v>
      </c>
      <c r="DE28" s="624"/>
      <c r="DF28" s="624"/>
      <c r="DG28" s="624"/>
      <c r="DH28" s="624"/>
      <c r="DI28" s="624"/>
      <c r="DJ28" s="624"/>
      <c r="DK28" s="625"/>
      <c r="DL28" s="632">
        <v>923940</v>
      </c>
      <c r="DM28" s="624"/>
      <c r="DN28" s="624"/>
      <c r="DO28" s="624"/>
      <c r="DP28" s="624"/>
      <c r="DQ28" s="624"/>
      <c r="DR28" s="624"/>
      <c r="DS28" s="624"/>
      <c r="DT28" s="624"/>
      <c r="DU28" s="624"/>
      <c r="DV28" s="625"/>
      <c r="DW28" s="628">
        <v>20.8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6642</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1241957</v>
      </c>
      <c r="CS29" s="655"/>
      <c r="CT29" s="655"/>
      <c r="CU29" s="655"/>
      <c r="CV29" s="655"/>
      <c r="CW29" s="655"/>
      <c r="CX29" s="655"/>
      <c r="CY29" s="656"/>
      <c r="CZ29" s="628">
        <v>12.3</v>
      </c>
      <c r="DA29" s="653"/>
      <c r="DB29" s="653"/>
      <c r="DC29" s="657"/>
      <c r="DD29" s="632">
        <v>923940</v>
      </c>
      <c r="DE29" s="655"/>
      <c r="DF29" s="655"/>
      <c r="DG29" s="655"/>
      <c r="DH29" s="655"/>
      <c r="DI29" s="655"/>
      <c r="DJ29" s="655"/>
      <c r="DK29" s="656"/>
      <c r="DL29" s="632">
        <v>923940</v>
      </c>
      <c r="DM29" s="655"/>
      <c r="DN29" s="655"/>
      <c r="DO29" s="655"/>
      <c r="DP29" s="655"/>
      <c r="DQ29" s="655"/>
      <c r="DR29" s="655"/>
      <c r="DS29" s="655"/>
      <c r="DT29" s="655"/>
      <c r="DU29" s="655"/>
      <c r="DV29" s="656"/>
      <c r="DW29" s="628">
        <v>20.8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1278177</v>
      </c>
      <c r="S30" s="624"/>
      <c r="T30" s="624"/>
      <c r="U30" s="624"/>
      <c r="V30" s="624"/>
      <c r="W30" s="624"/>
      <c r="X30" s="624"/>
      <c r="Y30" s="625"/>
      <c r="Z30" s="626">
        <v>12.1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1222523</v>
      </c>
      <c r="CS30" s="624"/>
      <c r="CT30" s="624"/>
      <c r="CU30" s="624"/>
      <c r="CV30" s="624"/>
      <c r="CW30" s="624"/>
      <c r="CX30" s="624"/>
      <c r="CY30" s="625"/>
      <c r="CZ30" s="628">
        <v>12.1</v>
      </c>
      <c r="DA30" s="653"/>
      <c r="DB30" s="653"/>
      <c r="DC30" s="657"/>
      <c r="DD30" s="632">
        <v>906657</v>
      </c>
      <c r="DE30" s="624"/>
      <c r="DF30" s="624"/>
      <c r="DG30" s="624"/>
      <c r="DH30" s="624"/>
      <c r="DI30" s="624"/>
      <c r="DJ30" s="624"/>
      <c r="DK30" s="625"/>
      <c r="DL30" s="632">
        <v>906657</v>
      </c>
      <c r="DM30" s="624"/>
      <c r="DN30" s="624"/>
      <c r="DO30" s="624"/>
      <c r="DP30" s="624"/>
      <c r="DQ30" s="624"/>
      <c r="DR30" s="624"/>
      <c r="DS30" s="624"/>
      <c r="DT30" s="624"/>
      <c r="DU30" s="624"/>
      <c r="DV30" s="625"/>
      <c r="DW30" s="628">
        <v>20.399999999999999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266812</v>
      </c>
      <c r="S31" s="624"/>
      <c r="T31" s="624"/>
      <c r="U31" s="624"/>
      <c r="V31" s="624"/>
      <c r="W31" s="624"/>
      <c r="X31" s="624"/>
      <c r="Y31" s="625"/>
      <c r="Z31" s="626">
        <v>2.5</v>
      </c>
      <c r="AA31" s="626"/>
      <c r="AB31" s="626"/>
      <c r="AC31" s="626"/>
      <c r="AD31" s="627">
        <v>266812</v>
      </c>
      <c r="AE31" s="627"/>
      <c r="AF31" s="627"/>
      <c r="AG31" s="627"/>
      <c r="AH31" s="627"/>
      <c r="AI31" s="627"/>
      <c r="AJ31" s="627"/>
      <c r="AK31" s="627"/>
      <c r="AL31" s="628">
        <v>6</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98.8</v>
      </c>
      <c r="BN31" s="667"/>
      <c r="BO31" s="667"/>
      <c r="BP31" s="667"/>
      <c r="BQ31" s="668"/>
      <c r="BR31" s="679">
        <v>99.5</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19434</v>
      </c>
      <c r="CS31" s="655"/>
      <c r="CT31" s="655"/>
      <c r="CU31" s="655"/>
      <c r="CV31" s="655"/>
      <c r="CW31" s="655"/>
      <c r="CX31" s="655"/>
      <c r="CY31" s="656"/>
      <c r="CZ31" s="628">
        <v>0.2</v>
      </c>
      <c r="DA31" s="653"/>
      <c r="DB31" s="653"/>
      <c r="DC31" s="657"/>
      <c r="DD31" s="632">
        <v>17283</v>
      </c>
      <c r="DE31" s="655"/>
      <c r="DF31" s="655"/>
      <c r="DG31" s="655"/>
      <c r="DH31" s="655"/>
      <c r="DI31" s="655"/>
      <c r="DJ31" s="655"/>
      <c r="DK31" s="656"/>
      <c r="DL31" s="632">
        <v>17283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460154</v>
      </c>
      <c r="S32" s="624"/>
      <c r="T32" s="624"/>
      <c r="U32" s="624"/>
      <c r="V32" s="624"/>
      <c r="W32" s="624"/>
      <c r="X32" s="624"/>
      <c r="Y32" s="625"/>
      <c r="Z32" s="626">
        <v>4.4000000000000004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98.6</v>
      </c>
      <c r="BN32" s="655"/>
      <c r="BO32" s="655"/>
      <c r="BP32" s="655"/>
      <c r="BQ32" s="678"/>
      <c r="BR32" s="680">
        <v>99.3</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43261</v>
      </c>
      <c r="S33" s="624"/>
      <c r="T33" s="624"/>
      <c r="U33" s="624"/>
      <c r="V33" s="624"/>
      <c r="W33" s="624"/>
      <c r="X33" s="624"/>
      <c r="Y33" s="625"/>
      <c r="Z33" s="626">
        <v>0.4</v>
      </c>
      <c r="AA33" s="626"/>
      <c r="AB33" s="626"/>
      <c r="AC33" s="626"/>
      <c r="AD33" s="627">
        <v>24387</v>
      </c>
      <c r="AE33" s="627"/>
      <c r="AF33" s="627"/>
      <c r="AG33" s="627"/>
      <c r="AH33" s="627"/>
      <c r="AI33" s="627"/>
      <c r="AJ33" s="627"/>
      <c r="AK33" s="627"/>
      <c r="AL33" s="628">
        <v>0.5</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98.8</v>
      </c>
      <c r="BN33" s="682"/>
      <c r="BO33" s="682"/>
      <c r="BP33" s="682"/>
      <c r="BQ33" s="684"/>
      <c r="BR33" s="681">
        <v>99.6</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4957780</v>
      </c>
      <c r="CS33" s="655"/>
      <c r="CT33" s="655"/>
      <c r="CU33" s="655"/>
      <c r="CV33" s="655"/>
      <c r="CW33" s="655"/>
      <c r="CX33" s="655"/>
      <c r="CY33" s="656"/>
      <c r="CZ33" s="628">
        <v>49</v>
      </c>
      <c r="DA33" s="653"/>
      <c r="DB33" s="653"/>
      <c r="DC33" s="657"/>
      <c r="DD33" s="632">
        <v>3980509</v>
      </c>
      <c r="DE33" s="655"/>
      <c r="DF33" s="655"/>
      <c r="DG33" s="655"/>
      <c r="DH33" s="655"/>
      <c r="DI33" s="655"/>
      <c r="DJ33" s="655"/>
      <c r="DK33" s="656"/>
      <c r="DL33" s="632">
        <v>2141400</v>
      </c>
      <c r="DM33" s="655"/>
      <c r="DN33" s="655"/>
      <c r="DO33" s="655"/>
      <c r="DP33" s="655"/>
      <c r="DQ33" s="655"/>
      <c r="DR33" s="655"/>
      <c r="DS33" s="655"/>
      <c r="DT33" s="655"/>
      <c r="DU33" s="655"/>
      <c r="DV33" s="656"/>
      <c r="DW33" s="628">
        <v>48.1</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47334</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1382684</v>
      </c>
      <c r="CS34" s="624"/>
      <c r="CT34" s="624"/>
      <c r="CU34" s="624"/>
      <c r="CV34" s="624"/>
      <c r="CW34" s="624"/>
      <c r="CX34" s="624"/>
      <c r="CY34" s="625"/>
      <c r="CZ34" s="628">
        <v>13.7</v>
      </c>
      <c r="DA34" s="653"/>
      <c r="DB34" s="653"/>
      <c r="DC34" s="657"/>
      <c r="DD34" s="632">
        <v>919280</v>
      </c>
      <c r="DE34" s="624"/>
      <c r="DF34" s="624"/>
      <c r="DG34" s="624"/>
      <c r="DH34" s="624"/>
      <c r="DI34" s="624"/>
      <c r="DJ34" s="624"/>
      <c r="DK34" s="625"/>
      <c r="DL34" s="632">
        <v>668377</v>
      </c>
      <c r="DM34" s="624"/>
      <c r="DN34" s="624"/>
      <c r="DO34" s="624"/>
      <c r="DP34" s="624"/>
      <c r="DQ34" s="624"/>
      <c r="DR34" s="624"/>
      <c r="DS34" s="624"/>
      <c r="DT34" s="624"/>
      <c r="DU34" s="624"/>
      <c r="DV34" s="625"/>
      <c r="DW34" s="628">
        <v>15</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1219612</v>
      </c>
      <c r="S35" s="624"/>
      <c r="T35" s="624"/>
      <c r="U35" s="624"/>
      <c r="V35" s="624"/>
      <c r="W35" s="624"/>
      <c r="X35" s="624"/>
      <c r="Y35" s="625"/>
      <c r="Z35" s="626">
        <v>11.6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27568</v>
      </c>
      <c r="CS35" s="655"/>
      <c r="CT35" s="655"/>
      <c r="CU35" s="655"/>
      <c r="CV35" s="655"/>
      <c r="CW35" s="655"/>
      <c r="CX35" s="655"/>
      <c r="CY35" s="656"/>
      <c r="CZ35" s="628">
        <v>0.3</v>
      </c>
      <c r="DA35" s="653"/>
      <c r="DB35" s="653"/>
      <c r="DC35" s="657"/>
      <c r="DD35" s="632">
        <v>12102</v>
      </c>
      <c r="DE35" s="655"/>
      <c r="DF35" s="655"/>
      <c r="DG35" s="655"/>
      <c r="DH35" s="655"/>
      <c r="DI35" s="655"/>
      <c r="DJ35" s="655"/>
      <c r="DK35" s="656"/>
      <c r="DL35" s="632">
        <v>12102</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123703</v>
      </c>
      <c r="S36" s="624"/>
      <c r="T36" s="624"/>
      <c r="U36" s="624"/>
      <c r="V36" s="624"/>
      <c r="W36" s="624"/>
      <c r="X36" s="624"/>
      <c r="Y36" s="625"/>
      <c r="Z36" s="626">
        <v>1.2</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777040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28072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1897858</v>
      </c>
      <c r="CS36" s="624"/>
      <c r="CT36" s="624"/>
      <c r="CU36" s="624"/>
      <c r="CV36" s="624"/>
      <c r="CW36" s="624"/>
      <c r="CX36" s="624"/>
      <c r="CY36" s="625"/>
      <c r="CZ36" s="628">
        <v>18.8</v>
      </c>
      <c r="DA36" s="653"/>
      <c r="DB36" s="653"/>
      <c r="DC36" s="657"/>
      <c r="DD36" s="632">
        <v>1676517</v>
      </c>
      <c r="DE36" s="624"/>
      <c r="DF36" s="624"/>
      <c r="DG36" s="624"/>
      <c r="DH36" s="624"/>
      <c r="DI36" s="624"/>
      <c r="DJ36" s="624"/>
      <c r="DK36" s="625"/>
      <c r="DL36" s="632">
        <v>991298</v>
      </c>
      <c r="DM36" s="624"/>
      <c r="DN36" s="624"/>
      <c r="DO36" s="624"/>
      <c r="DP36" s="624"/>
      <c r="DQ36" s="624"/>
      <c r="DR36" s="624"/>
      <c r="DS36" s="624"/>
      <c r="DT36" s="624"/>
      <c r="DU36" s="624"/>
      <c r="DV36" s="625"/>
      <c r="DW36" s="628">
        <v>22.3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1222074</v>
      </c>
      <c r="S37" s="624"/>
      <c r="T37" s="624"/>
      <c r="U37" s="624"/>
      <c r="V37" s="624"/>
      <c r="W37" s="624"/>
      <c r="X37" s="624"/>
      <c r="Y37" s="625"/>
      <c r="Z37" s="626">
        <v>11.6</v>
      </c>
      <c r="AA37" s="626"/>
      <c r="AB37" s="626"/>
      <c r="AC37" s="626"/>
      <c r="AD37" s="627">
        <v>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168689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2475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425781</v>
      </c>
      <c r="CS37" s="655"/>
      <c r="CT37" s="655"/>
      <c r="CU37" s="655"/>
      <c r="CV37" s="655"/>
      <c r="CW37" s="655"/>
      <c r="CX37" s="655"/>
      <c r="CY37" s="656"/>
      <c r="CZ37" s="628">
        <v>4.2</v>
      </c>
      <c r="DA37" s="653"/>
      <c r="DB37" s="653"/>
      <c r="DC37" s="657"/>
      <c r="DD37" s="632">
        <v>425781</v>
      </c>
      <c r="DE37" s="655"/>
      <c r="DF37" s="655"/>
      <c r="DG37" s="655"/>
      <c r="DH37" s="655"/>
      <c r="DI37" s="655"/>
      <c r="DJ37" s="655"/>
      <c r="DK37" s="656"/>
      <c r="DL37" s="632">
        <v>401428</v>
      </c>
      <c r="DM37" s="655"/>
      <c r="DN37" s="655"/>
      <c r="DO37" s="655"/>
      <c r="DP37" s="655"/>
      <c r="DQ37" s="655"/>
      <c r="DR37" s="655"/>
      <c r="DS37" s="655"/>
      <c r="DT37" s="655"/>
      <c r="DU37" s="655"/>
      <c r="DV37" s="656"/>
      <c r="DW37" s="628">
        <v>9</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1130500</v>
      </c>
      <c r="S38" s="624"/>
      <c r="T38" s="624"/>
      <c r="U38" s="624"/>
      <c r="V38" s="624"/>
      <c r="W38" s="624"/>
      <c r="X38" s="624"/>
      <c r="Y38" s="625"/>
      <c r="Z38" s="626">
        <v>10.7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18822</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1668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608351</v>
      </c>
      <c r="CS38" s="624"/>
      <c r="CT38" s="624"/>
      <c r="CU38" s="624"/>
      <c r="CV38" s="624"/>
      <c r="CW38" s="624"/>
      <c r="CX38" s="624"/>
      <c r="CY38" s="625"/>
      <c r="CZ38" s="628">
        <v>6</v>
      </c>
      <c r="DA38" s="653"/>
      <c r="DB38" s="653"/>
      <c r="DC38" s="657"/>
      <c r="DD38" s="632">
        <v>517253</v>
      </c>
      <c r="DE38" s="624"/>
      <c r="DF38" s="624"/>
      <c r="DG38" s="624"/>
      <c r="DH38" s="624"/>
      <c r="DI38" s="624"/>
      <c r="DJ38" s="624"/>
      <c r="DK38" s="625"/>
      <c r="DL38" s="632">
        <v>469623</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2558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915504</v>
      </c>
      <c r="CS39" s="655"/>
      <c r="CT39" s="655"/>
      <c r="CU39" s="655"/>
      <c r="CV39" s="655"/>
      <c r="CW39" s="655"/>
      <c r="CX39" s="655"/>
      <c r="CY39" s="656"/>
      <c r="CZ39" s="628">
        <v>9.1</v>
      </c>
      <c r="DA39" s="653"/>
      <c r="DB39" s="653"/>
      <c r="DC39" s="657"/>
      <c r="DD39" s="632">
        <v>855357</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125815</v>
      </c>
      <c r="CS40" s="624"/>
      <c r="CT40" s="624"/>
      <c r="CU40" s="624"/>
      <c r="CV40" s="624"/>
      <c r="CW40" s="624"/>
      <c r="CX40" s="624"/>
      <c r="CY40" s="625"/>
      <c r="CZ40" s="628">
        <v>1.2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10528422</v>
      </c>
      <c r="S41" s="696"/>
      <c r="T41" s="696"/>
      <c r="U41" s="696"/>
      <c r="V41" s="696"/>
      <c r="W41" s="696"/>
      <c r="X41" s="696"/>
      <c r="Y41" s="700"/>
      <c r="Z41" s="701">
        <v>100</v>
      </c>
      <c r="AA41" s="701"/>
      <c r="AB41" s="701"/>
      <c r="AC41" s="701"/>
      <c r="AD41" s="702">
        <v>4448890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115990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473539</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410</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1089913</v>
      </c>
      <c r="CS42" s="655"/>
      <c r="CT42" s="655"/>
      <c r="CU42" s="655"/>
      <c r="CV42" s="655"/>
      <c r="CW42" s="655"/>
      <c r="CX42" s="655"/>
      <c r="CY42" s="656"/>
      <c r="CZ42" s="628">
        <v>10.8</v>
      </c>
      <c r="DA42" s="653"/>
      <c r="DB42" s="653"/>
      <c r="DC42" s="657"/>
      <c r="DD42" s="632">
        <v>117212</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27623</v>
      </c>
      <c r="CS43" s="655"/>
      <c r="CT43" s="655"/>
      <c r="CU43" s="655"/>
      <c r="CV43" s="655"/>
      <c r="CW43" s="655"/>
      <c r="CX43" s="655"/>
      <c r="CY43" s="656"/>
      <c r="CZ43" s="628">
        <v>0.3</v>
      </c>
      <c r="DA43" s="653"/>
      <c r="DB43" s="653"/>
      <c r="DC43" s="657"/>
      <c r="DD43" s="632">
        <v>27623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1089913</v>
      </c>
      <c r="CS44" s="624"/>
      <c r="CT44" s="624"/>
      <c r="CU44" s="624"/>
      <c r="CV44" s="624"/>
      <c r="CW44" s="624"/>
      <c r="CX44" s="624"/>
      <c r="CY44" s="625"/>
      <c r="CZ44" s="628">
        <v>10.8</v>
      </c>
      <c r="DA44" s="629"/>
      <c r="DB44" s="629"/>
      <c r="DC44" s="635"/>
      <c r="DD44" s="632">
        <v>117212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52282</v>
      </c>
      <c r="CS45" s="655"/>
      <c r="CT45" s="655"/>
      <c r="CU45" s="655"/>
      <c r="CV45" s="655"/>
      <c r="CW45" s="655"/>
      <c r="CX45" s="655"/>
      <c r="CY45" s="656"/>
      <c r="CZ45" s="628">
        <v>0.5</v>
      </c>
      <c r="DA45" s="653"/>
      <c r="DB45" s="653"/>
      <c r="DC45" s="657"/>
      <c r="DD45" s="632">
        <v>2008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1037631</v>
      </c>
      <c r="CS46" s="624"/>
      <c r="CT46" s="624"/>
      <c r="CU46" s="624"/>
      <c r="CV46" s="624"/>
      <c r="CW46" s="624"/>
      <c r="CX46" s="624"/>
      <c r="CY46" s="625"/>
      <c r="CZ46" s="628">
        <v>10.3</v>
      </c>
      <c r="DA46" s="629"/>
      <c r="DB46" s="629"/>
      <c r="DC46" s="635"/>
      <c r="DD46" s="632">
        <v>115204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10108857</v>
      </c>
      <c r="CS49" s="682"/>
      <c r="CT49" s="682"/>
      <c r="CU49" s="682"/>
      <c r="CV49" s="682"/>
      <c r="CW49" s="682"/>
      <c r="CX49" s="682"/>
      <c r="CY49" s="711"/>
      <c r="CZ49" s="703">
        <v>100</v>
      </c>
      <c r="DA49" s="712"/>
      <c r="DB49" s="712"/>
      <c r="DC49" s="713"/>
      <c r="DD49" s="714">
        <v>6664488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V5wXv17u9B32dEAB9oGjZlNjQhqQQgOcpDIBIKbAHCT+E7rzYFMgwxoivpTt8hjBQyDI+sS3UC/dV/qoimgZA==" saltValue="SOUaH1Q4rYJOnp1rNFZc/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P95" sqref="AP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10161</v>
      </c>
      <c r="R7" s="753"/>
      <c r="S7" s="753"/>
      <c r="T7" s="753"/>
      <c r="U7" s="753"/>
      <c r="V7" s="753">
        <v>9744</v>
      </c>
      <c r="W7" s="753"/>
      <c r="X7" s="753"/>
      <c r="Y7" s="753"/>
      <c r="Z7" s="753"/>
      <c r="AA7" s="753">
        <v>417</v>
      </c>
      <c r="AB7" s="753"/>
      <c r="AC7" s="753"/>
      <c r="AD7" s="753"/>
      <c r="AE7" s="754"/>
      <c r="AF7" s="755">
        <v>399</v>
      </c>
      <c r="AG7" s="756"/>
      <c r="AH7" s="756"/>
      <c r="AI7" s="756"/>
      <c r="AJ7" s="757"/>
      <c r="AK7" s="758">
        <v>1220</v>
      </c>
      <c r="AL7" s="759"/>
      <c r="AM7" s="759"/>
      <c r="AN7" s="759"/>
      <c r="AO7" s="759"/>
      <c r="AP7" s="759">
        <v>8241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561</v>
      </c>
      <c r="BS7" s="746" t="s">
        <v>562</v>
      </c>
      <c r="BT7" s="747"/>
      <c r="BU7" s="747"/>
      <c r="BV7" s="747"/>
      <c r="BW7" s="747"/>
      <c r="BX7" s="747"/>
      <c r="BY7" s="747"/>
      <c r="BZ7" s="747"/>
      <c r="CA7" s="747"/>
      <c r="CB7" s="747"/>
      <c r="CC7" s="747"/>
      <c r="CD7" s="747"/>
      <c r="CE7" s="747"/>
      <c r="CF7" s="747"/>
      <c r="CG7" s="762"/>
      <c r="CH7" s="743">
        <v>194</v>
      </c>
      <c r="CI7" s="744"/>
      <c r="CJ7" s="744"/>
      <c r="CK7" s="744"/>
      <c r="CL7" s="745"/>
      <c r="CM7" s="743">
        <v>2830</v>
      </c>
      <c r="CN7" s="744"/>
      <c r="CO7" s="744"/>
      <c r="CP7" s="744"/>
      <c r="CQ7" s="745"/>
      <c r="CR7" s="743">
        <v>3067</v>
      </c>
      <c r="CS7" s="744"/>
      <c r="CT7" s="744"/>
      <c r="CU7" s="744"/>
      <c r="CV7" s="745"/>
      <c r="CW7" s="743">
        <v>310</v>
      </c>
      <c r="CX7" s="744"/>
      <c r="CY7" s="744"/>
      <c r="CZ7" s="744"/>
      <c r="DA7" s="745"/>
      <c r="DB7" s="743">
        <v>1841</v>
      </c>
      <c r="DC7" s="744"/>
      <c r="DD7" s="744"/>
      <c r="DE7" s="744"/>
      <c r="DF7" s="745"/>
      <c r="DG7" s="743" t="s">
        <v>551</v>
      </c>
      <c r="DH7" s="744"/>
      <c r="DI7" s="744"/>
      <c r="DJ7" s="744"/>
      <c r="DK7" s="745"/>
      <c r="DL7" s="743" t="s">
        <v>551</v>
      </c>
      <c r="DM7" s="744"/>
      <c r="DN7" s="744"/>
      <c r="DO7" s="744"/>
      <c r="DP7" s="745"/>
      <c r="DQ7" s="743">
        <v>252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142</v>
      </c>
      <c r="R8" s="784"/>
      <c r="S8" s="784"/>
      <c r="T8" s="784"/>
      <c r="U8" s="784"/>
      <c r="V8" s="784">
        <v>140</v>
      </c>
      <c r="W8" s="784"/>
      <c r="X8" s="784"/>
      <c r="Y8" s="784"/>
      <c r="Z8" s="784"/>
      <c r="AA8" s="784">
        <v>2</v>
      </c>
      <c r="AB8" s="784"/>
      <c r="AC8" s="784"/>
      <c r="AD8" s="784"/>
      <c r="AE8" s="785"/>
      <c r="AF8" s="786">
        <v>2</v>
      </c>
      <c r="AG8" s="787"/>
      <c r="AH8" s="787"/>
      <c r="AI8" s="787"/>
      <c r="AJ8" s="788"/>
      <c r="AK8" s="769">
        <v>101</v>
      </c>
      <c r="AL8" s="770"/>
      <c r="AM8" s="770"/>
      <c r="AN8" s="770"/>
      <c r="AO8" s="770"/>
      <c r="AP8" s="770" t="s">
        <v>551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521</v>
      </c>
      <c r="R9" s="784"/>
      <c r="S9" s="784"/>
      <c r="T9" s="784"/>
      <c r="U9" s="784"/>
      <c r="V9" s="784">
        <v>521</v>
      </c>
      <c r="W9" s="784"/>
      <c r="X9" s="784"/>
      <c r="Y9" s="784"/>
      <c r="Z9" s="784"/>
      <c r="AA9" s="784" t="s">
        <v>551</v>
      </c>
      <c r="AB9" s="784"/>
      <c r="AC9" s="784"/>
      <c r="AD9" s="784"/>
      <c r="AE9" s="785"/>
      <c r="AF9" s="786" t="s">
        <v>122</v>
      </c>
      <c r="AG9" s="787"/>
      <c r="AH9" s="787"/>
      <c r="AI9" s="787"/>
      <c r="AJ9" s="788"/>
      <c r="AK9" s="769" t="s">
        <v>551</v>
      </c>
      <c r="AL9" s="770"/>
      <c r="AM9" s="770"/>
      <c r="AN9" s="770"/>
      <c r="AO9" s="770"/>
      <c r="AP9" s="770">
        <v>3519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10528</v>
      </c>
      <c r="R23" s="793"/>
      <c r="S23" s="793"/>
      <c r="T23" s="793"/>
      <c r="U23" s="793"/>
      <c r="V23" s="793">
        <v>10109</v>
      </c>
      <c r="W23" s="793"/>
      <c r="X23" s="793"/>
      <c r="Y23" s="793"/>
      <c r="Z23" s="793"/>
      <c r="AA23" s="793">
        <v>420</v>
      </c>
      <c r="AB23" s="793"/>
      <c r="AC23" s="793"/>
      <c r="AD23" s="793"/>
      <c r="AE23" s="794"/>
      <c r="AF23" s="795">
        <v>401</v>
      </c>
      <c r="AG23" s="793"/>
      <c r="AH23" s="793"/>
      <c r="AI23" s="793"/>
      <c r="AJ23" s="796"/>
      <c r="AK23" s="797"/>
      <c r="AL23" s="798"/>
      <c r="AM23" s="798"/>
      <c r="AN23" s="798"/>
      <c r="AO23" s="798"/>
      <c r="AP23" s="793">
        <v>11759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1488</v>
      </c>
      <c r="R28" s="823"/>
      <c r="S28" s="823"/>
      <c r="T28" s="823"/>
      <c r="U28" s="823"/>
      <c r="V28" s="823">
        <v>1460</v>
      </c>
      <c r="W28" s="823"/>
      <c r="X28" s="823"/>
      <c r="Y28" s="823"/>
      <c r="Z28" s="823"/>
      <c r="AA28" s="823">
        <v>28</v>
      </c>
      <c r="AB28" s="823"/>
      <c r="AC28" s="823"/>
      <c r="AD28" s="823"/>
      <c r="AE28" s="824"/>
      <c r="AF28" s="825">
        <v>28</v>
      </c>
      <c r="AG28" s="823"/>
      <c r="AH28" s="823"/>
      <c r="AI28" s="823"/>
      <c r="AJ28" s="826"/>
      <c r="AK28" s="827">
        <v>116</v>
      </c>
      <c r="AL28" s="828"/>
      <c r="AM28" s="828"/>
      <c r="AN28" s="828"/>
      <c r="AO28" s="828"/>
      <c r="AP28" s="828" t="s">
        <v>571</v>
      </c>
      <c r="AQ28" s="828"/>
      <c r="AR28" s="828"/>
      <c r="AS28" s="828"/>
      <c r="AT28" s="828"/>
      <c r="AU28" s="828" t="s">
        <v>571</v>
      </c>
      <c r="AV28" s="828"/>
      <c r="AW28" s="828"/>
      <c r="AX28" s="828"/>
      <c r="AY28" s="828"/>
      <c r="AZ28" s="829" t="s">
        <v>571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255</v>
      </c>
      <c r="R29" s="784"/>
      <c r="S29" s="784"/>
      <c r="T29" s="784"/>
      <c r="U29" s="784"/>
      <c r="V29" s="784">
        <v>246</v>
      </c>
      <c r="W29" s="784"/>
      <c r="X29" s="784"/>
      <c r="Y29" s="784"/>
      <c r="Z29" s="784"/>
      <c r="AA29" s="784">
        <v>9</v>
      </c>
      <c r="AB29" s="784"/>
      <c r="AC29" s="784"/>
      <c r="AD29" s="784"/>
      <c r="AE29" s="785"/>
      <c r="AF29" s="786">
        <v>9</v>
      </c>
      <c r="AG29" s="787"/>
      <c r="AH29" s="787"/>
      <c r="AI29" s="787"/>
      <c r="AJ29" s="788"/>
      <c r="AK29" s="834">
        <v>73</v>
      </c>
      <c r="AL29" s="830"/>
      <c r="AM29" s="830"/>
      <c r="AN29" s="830"/>
      <c r="AO29" s="830"/>
      <c r="AP29" s="830" t="s">
        <v>571</v>
      </c>
      <c r="AQ29" s="830"/>
      <c r="AR29" s="830"/>
      <c r="AS29" s="830"/>
      <c r="AT29" s="830"/>
      <c r="AU29" s="830" t="s">
        <v>571</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683</v>
      </c>
      <c r="R30" s="784"/>
      <c r="S30" s="784"/>
      <c r="T30" s="784"/>
      <c r="U30" s="784"/>
      <c r="V30" s="784">
        <v>662</v>
      </c>
      <c r="W30" s="784"/>
      <c r="X30" s="784"/>
      <c r="Y30" s="784"/>
      <c r="Z30" s="784"/>
      <c r="AA30" s="784">
        <v>22</v>
      </c>
      <c r="AB30" s="784"/>
      <c r="AC30" s="784"/>
      <c r="AD30" s="784"/>
      <c r="AE30" s="785"/>
      <c r="AF30" s="786">
        <v>743</v>
      </c>
      <c r="AG30" s="787"/>
      <c r="AH30" s="787"/>
      <c r="AI30" s="787"/>
      <c r="AJ30" s="788"/>
      <c r="AK30" s="834">
        <v>169</v>
      </c>
      <c r="AL30" s="830"/>
      <c r="AM30" s="830"/>
      <c r="AN30" s="830"/>
      <c r="AO30" s="830"/>
      <c r="AP30" s="830">
        <v>876</v>
      </c>
      <c r="AQ30" s="830"/>
      <c r="AR30" s="830"/>
      <c r="AS30" s="830"/>
      <c r="AT30" s="830"/>
      <c r="AU30" s="830">
        <v>522</v>
      </c>
      <c r="AV30" s="830"/>
      <c r="AW30" s="830"/>
      <c r="AX30" s="830"/>
      <c r="AY30" s="830"/>
      <c r="AZ30" s="831" t="s">
        <v>571</v>
      </c>
      <c r="BA30" s="831"/>
      <c r="BB30" s="831"/>
      <c r="BC30" s="831"/>
      <c r="BD30" s="831"/>
      <c r="BE30" s="832" t="s">
        <v>393</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144116</v>
      </c>
      <c r="R31" s="784"/>
      <c r="S31" s="784"/>
      <c r="T31" s="784"/>
      <c r="U31" s="784"/>
      <c r="V31" s="784">
        <v>140334</v>
      </c>
      <c r="W31" s="784"/>
      <c r="X31" s="784"/>
      <c r="Y31" s="784"/>
      <c r="Z31" s="784"/>
      <c r="AA31" s="784">
        <v>3781</v>
      </c>
      <c r="AB31" s="784"/>
      <c r="AC31" s="784"/>
      <c r="AD31" s="784"/>
      <c r="AE31" s="785"/>
      <c r="AF31" s="786">
        <v>39939</v>
      </c>
      <c r="AG31" s="787"/>
      <c r="AH31" s="787"/>
      <c r="AI31" s="787"/>
      <c r="AJ31" s="788"/>
      <c r="AK31" s="834" t="s">
        <v>551</v>
      </c>
      <c r="AL31" s="830"/>
      <c r="AM31" s="830"/>
      <c r="AN31" s="830"/>
      <c r="AO31" s="830"/>
      <c r="AP31" s="830" t="s">
        <v>551</v>
      </c>
      <c r="AQ31" s="830"/>
      <c r="AR31" s="830"/>
      <c r="AS31" s="830"/>
      <c r="AT31" s="830"/>
      <c r="AU31" s="830" t="s">
        <v>551</v>
      </c>
      <c r="AV31" s="830"/>
      <c r="AW31" s="830"/>
      <c r="AX31" s="830"/>
      <c r="AY31" s="830"/>
      <c r="AZ31" s="831" t="s">
        <v>571</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25</v>
      </c>
      <c r="R32" s="784"/>
      <c r="S32" s="784"/>
      <c r="T32" s="784"/>
      <c r="U32" s="784"/>
      <c r="V32" s="784">
        <v>23</v>
      </c>
      <c r="W32" s="784"/>
      <c r="X32" s="784"/>
      <c r="Y32" s="784"/>
      <c r="Z32" s="784"/>
      <c r="AA32" s="784">
        <v>2</v>
      </c>
      <c r="AB32" s="784"/>
      <c r="AC32" s="784"/>
      <c r="AD32" s="784"/>
      <c r="AE32" s="785"/>
      <c r="AF32" s="786">
        <v>2</v>
      </c>
      <c r="AG32" s="787"/>
      <c r="AH32" s="787"/>
      <c r="AI32" s="787"/>
      <c r="AJ32" s="788"/>
      <c r="AK32" s="834">
        <v>19</v>
      </c>
      <c r="AL32" s="830"/>
      <c r="AM32" s="830"/>
      <c r="AN32" s="830"/>
      <c r="AO32" s="830"/>
      <c r="AP32" s="830" t="s">
        <v>551</v>
      </c>
      <c r="AQ32" s="830"/>
      <c r="AR32" s="830"/>
      <c r="AS32" s="830"/>
      <c r="AT32" s="830"/>
      <c r="AU32" s="830" t="s">
        <v>551</v>
      </c>
      <c r="AV32" s="830"/>
      <c r="AW32" s="830"/>
      <c r="AX32" s="830"/>
      <c r="AY32" s="830"/>
      <c r="AZ32" s="831" t="s">
        <v>571</v>
      </c>
      <c r="BA32" s="831"/>
      <c r="BB32" s="831"/>
      <c r="BC32" s="831"/>
      <c r="BD32" s="831"/>
      <c r="BE32" s="832" t="s">
        <v>396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40720</v>
      </c>
      <c r="AG63" s="844"/>
      <c r="AH63" s="844"/>
      <c r="AI63" s="844"/>
      <c r="AJ63" s="845"/>
      <c r="AK63" s="846"/>
      <c r="AL63" s="841"/>
      <c r="AM63" s="841"/>
      <c r="AN63" s="841"/>
      <c r="AO63" s="841"/>
      <c r="AP63" s="844">
        <v>876</v>
      </c>
      <c r="AQ63" s="844"/>
      <c r="AR63" s="844"/>
      <c r="AS63" s="844"/>
      <c r="AT63" s="844"/>
      <c r="AU63" s="844">
        <v>522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91</v>
      </c>
      <c r="R68" s="866"/>
      <c r="S68" s="866"/>
      <c r="T68" s="866"/>
      <c r="U68" s="866"/>
      <c r="V68" s="866">
        <v>89</v>
      </c>
      <c r="W68" s="866"/>
      <c r="X68" s="866"/>
      <c r="Y68" s="866"/>
      <c r="Z68" s="866"/>
      <c r="AA68" s="866">
        <v>2</v>
      </c>
      <c r="AB68" s="866"/>
      <c r="AC68" s="866"/>
      <c r="AD68" s="866"/>
      <c r="AE68" s="866"/>
      <c r="AF68" s="866">
        <v>2</v>
      </c>
      <c r="AG68" s="866"/>
      <c r="AH68" s="866"/>
      <c r="AI68" s="866"/>
      <c r="AJ68" s="866"/>
      <c r="AK68" s="866" t="s">
        <v>568</v>
      </c>
      <c r="AL68" s="866"/>
      <c r="AM68" s="866"/>
      <c r="AN68" s="866"/>
      <c r="AO68" s="866"/>
      <c r="AP68" s="866" t="s">
        <v>570</v>
      </c>
      <c r="AQ68" s="866"/>
      <c r="AR68" s="866"/>
      <c r="AS68" s="866"/>
      <c r="AT68" s="866"/>
      <c r="AU68" s="866" t="s">
        <v>570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202</v>
      </c>
      <c r="R69" s="830"/>
      <c r="S69" s="830"/>
      <c r="T69" s="830"/>
      <c r="U69" s="830"/>
      <c r="V69" s="830">
        <v>187</v>
      </c>
      <c r="W69" s="830"/>
      <c r="X69" s="830"/>
      <c r="Y69" s="830"/>
      <c r="Z69" s="830"/>
      <c r="AA69" s="830">
        <v>15</v>
      </c>
      <c r="AB69" s="830"/>
      <c r="AC69" s="830"/>
      <c r="AD69" s="830"/>
      <c r="AE69" s="830"/>
      <c r="AF69" s="830">
        <v>15</v>
      </c>
      <c r="AG69" s="830"/>
      <c r="AH69" s="830"/>
      <c r="AI69" s="830"/>
      <c r="AJ69" s="830"/>
      <c r="AK69" s="830" t="s">
        <v>568</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v>4074</v>
      </c>
      <c r="R70" s="830"/>
      <c r="S70" s="830"/>
      <c r="T70" s="830"/>
      <c r="U70" s="830"/>
      <c r="V70" s="830">
        <v>3994</v>
      </c>
      <c r="W70" s="830"/>
      <c r="X70" s="830"/>
      <c r="Y70" s="830"/>
      <c r="Z70" s="830"/>
      <c r="AA70" s="830">
        <v>80</v>
      </c>
      <c r="AB70" s="830"/>
      <c r="AC70" s="830"/>
      <c r="AD70" s="830"/>
      <c r="AE70" s="830"/>
      <c r="AF70" s="830">
        <v>80</v>
      </c>
      <c r="AG70" s="830"/>
      <c r="AH70" s="830"/>
      <c r="AI70" s="830"/>
      <c r="AJ70" s="830"/>
      <c r="AK70" s="830">
        <v>30</v>
      </c>
      <c r="AL70" s="830"/>
      <c r="AM70" s="830"/>
      <c r="AN70" s="830"/>
      <c r="AO70" s="830"/>
      <c r="AP70" s="830">
        <v>1277</v>
      </c>
      <c r="AQ70" s="830"/>
      <c r="AR70" s="830"/>
      <c r="AS70" s="830"/>
      <c r="AT70" s="830"/>
      <c r="AU70" s="830">
        <v>195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211</v>
      </c>
      <c r="R71" s="830"/>
      <c r="S71" s="830"/>
      <c r="T71" s="830"/>
      <c r="U71" s="830"/>
      <c r="V71" s="830">
        <v>206</v>
      </c>
      <c r="W71" s="830"/>
      <c r="X71" s="830"/>
      <c r="Y71" s="830"/>
      <c r="Z71" s="830"/>
      <c r="AA71" s="830">
        <v>5</v>
      </c>
      <c r="AB71" s="830"/>
      <c r="AC71" s="830"/>
      <c r="AD71" s="830"/>
      <c r="AE71" s="830"/>
      <c r="AF71" s="830">
        <v>5</v>
      </c>
      <c r="AG71" s="830"/>
      <c r="AH71" s="830"/>
      <c r="AI71" s="830"/>
      <c r="AJ71" s="830"/>
      <c r="AK71" s="830">
        <v>15</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70</v>
      </c>
      <c r="R72" s="830"/>
      <c r="S72" s="830"/>
      <c r="T72" s="830"/>
      <c r="U72" s="830"/>
      <c r="V72" s="830">
        <v>70</v>
      </c>
      <c r="W72" s="830"/>
      <c r="X72" s="830"/>
      <c r="Y72" s="830"/>
      <c r="Z72" s="830"/>
      <c r="AA72" s="830" t="s">
        <v>568</v>
      </c>
      <c r="AB72" s="830"/>
      <c r="AC72" s="830"/>
      <c r="AD72" s="830"/>
      <c r="AE72" s="830"/>
      <c r="AF72" s="830" t="s">
        <v>570</v>
      </c>
      <c r="AG72" s="830"/>
      <c r="AH72" s="830"/>
      <c r="AI72" s="830"/>
      <c r="AJ72" s="830"/>
      <c r="AK72" s="830" t="s">
        <v>569</v>
      </c>
      <c r="AL72" s="830"/>
      <c r="AM72" s="830"/>
      <c r="AN72" s="830"/>
      <c r="AO72" s="830"/>
      <c r="AP72" s="830" t="s">
        <v>570</v>
      </c>
      <c r="AQ72" s="830"/>
      <c r="AR72" s="830"/>
      <c r="AS72" s="830"/>
      <c r="AT72" s="830"/>
      <c r="AU72" s="830" t="s">
        <v>570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1881</v>
      </c>
      <c r="R73" s="830"/>
      <c r="S73" s="830"/>
      <c r="T73" s="830"/>
      <c r="U73" s="830"/>
      <c r="V73" s="830">
        <v>1841</v>
      </c>
      <c r="W73" s="830"/>
      <c r="X73" s="830"/>
      <c r="Y73" s="830"/>
      <c r="Z73" s="830"/>
      <c r="AA73" s="830">
        <v>40</v>
      </c>
      <c r="AB73" s="830"/>
      <c r="AC73" s="830"/>
      <c r="AD73" s="830"/>
      <c r="AE73" s="830"/>
      <c r="AF73" s="830">
        <v>40</v>
      </c>
      <c r="AG73" s="830"/>
      <c r="AH73" s="830"/>
      <c r="AI73" s="830"/>
      <c r="AJ73" s="830"/>
      <c r="AK73" s="830" t="s">
        <v>568</v>
      </c>
      <c r="AL73" s="830"/>
      <c r="AM73" s="830"/>
      <c r="AN73" s="830"/>
      <c r="AO73" s="830"/>
      <c r="AP73" s="830" t="s">
        <v>570</v>
      </c>
      <c r="AQ73" s="830"/>
      <c r="AR73" s="830"/>
      <c r="AS73" s="830"/>
      <c r="AT73" s="830"/>
      <c r="AU73" s="830" t="s">
        <v>570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558</v>
      </c>
      <c r="C74" s="874"/>
      <c r="D74" s="874"/>
      <c r="E74" s="874"/>
      <c r="F74" s="874"/>
      <c r="G74" s="874"/>
      <c r="H74" s="874"/>
      <c r="I74" s="874"/>
      <c r="J74" s="874"/>
      <c r="K74" s="874"/>
      <c r="L74" s="874"/>
      <c r="M74" s="874"/>
      <c r="N74" s="874"/>
      <c r="O74" s="874"/>
      <c r="P74" s="875"/>
      <c r="Q74" s="876">
        <v>74476</v>
      </c>
      <c r="R74" s="830"/>
      <c r="S74" s="830"/>
      <c r="T74" s="830"/>
      <c r="U74" s="830"/>
      <c r="V74" s="830">
        <v>71449</v>
      </c>
      <c r="W74" s="830"/>
      <c r="X74" s="830"/>
      <c r="Y74" s="830"/>
      <c r="Z74" s="830"/>
      <c r="AA74" s="830">
        <v>3027</v>
      </c>
      <c r="AB74" s="830"/>
      <c r="AC74" s="830"/>
      <c r="AD74" s="830"/>
      <c r="AE74" s="830"/>
      <c r="AF74" s="830">
        <v>3027</v>
      </c>
      <c r="AG74" s="830"/>
      <c r="AH74" s="830"/>
      <c r="AI74" s="830"/>
      <c r="AJ74" s="830"/>
      <c r="AK74" s="830">
        <v>1043</v>
      </c>
      <c r="AL74" s="830"/>
      <c r="AM74" s="830"/>
      <c r="AN74" s="830"/>
      <c r="AO74" s="830"/>
      <c r="AP74" s="830" t="s">
        <v>570</v>
      </c>
      <c r="AQ74" s="830"/>
      <c r="AR74" s="830"/>
      <c r="AS74" s="830"/>
      <c r="AT74" s="830"/>
      <c r="AU74" s="830" t="s">
        <v>570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559</v>
      </c>
      <c r="C75" s="874"/>
      <c r="D75" s="874"/>
      <c r="E75" s="874"/>
      <c r="F75" s="874"/>
      <c r="G75" s="874"/>
      <c r="H75" s="874"/>
      <c r="I75" s="874"/>
      <c r="J75" s="874"/>
      <c r="K75" s="874"/>
      <c r="L75" s="874"/>
      <c r="M75" s="874"/>
      <c r="N75" s="874"/>
      <c r="O75" s="874"/>
      <c r="P75" s="875"/>
      <c r="Q75" s="877">
        <v>204</v>
      </c>
      <c r="R75" s="878"/>
      <c r="S75" s="878"/>
      <c r="T75" s="878"/>
      <c r="U75" s="834"/>
      <c r="V75" s="879">
        <v>176</v>
      </c>
      <c r="W75" s="878"/>
      <c r="X75" s="878"/>
      <c r="Y75" s="878"/>
      <c r="Z75" s="834"/>
      <c r="AA75" s="879">
        <v>28</v>
      </c>
      <c r="AB75" s="878"/>
      <c r="AC75" s="878"/>
      <c r="AD75" s="878"/>
      <c r="AE75" s="834"/>
      <c r="AF75" s="879">
        <v>28</v>
      </c>
      <c r="AG75" s="878"/>
      <c r="AH75" s="878"/>
      <c r="AI75" s="878"/>
      <c r="AJ75" s="834"/>
      <c r="AK75" s="879" t="s">
        <v>568</v>
      </c>
      <c r="AL75" s="878"/>
      <c r="AM75" s="878"/>
      <c r="AN75" s="878"/>
      <c r="AO75" s="834"/>
      <c r="AP75" s="830" t="s">
        <v>570</v>
      </c>
      <c r="AQ75" s="830"/>
      <c r="AR75" s="830"/>
      <c r="AS75" s="830"/>
      <c r="AT75" s="830"/>
      <c r="AU75" s="830" t="s">
        <v>570</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560</v>
      </c>
      <c r="C76" s="874"/>
      <c r="D76" s="874"/>
      <c r="E76" s="874"/>
      <c r="F76" s="874"/>
      <c r="G76" s="874"/>
      <c r="H76" s="874"/>
      <c r="I76" s="874"/>
      <c r="J76" s="874"/>
      <c r="K76" s="874"/>
      <c r="L76" s="874"/>
      <c r="M76" s="874"/>
      <c r="N76" s="874"/>
      <c r="O76" s="874"/>
      <c r="P76" s="875"/>
      <c r="Q76" s="877">
        <v>854731</v>
      </c>
      <c r="R76" s="878"/>
      <c r="S76" s="878"/>
      <c r="T76" s="878"/>
      <c r="U76" s="834"/>
      <c r="V76" s="879">
        <v>844450</v>
      </c>
      <c r="W76" s="878"/>
      <c r="X76" s="878"/>
      <c r="Y76" s="878"/>
      <c r="Z76" s="834"/>
      <c r="AA76" s="879">
        <v>10282</v>
      </c>
      <c r="AB76" s="878"/>
      <c r="AC76" s="878"/>
      <c r="AD76" s="878"/>
      <c r="AE76" s="834"/>
      <c r="AF76" s="879">
        <v>10056</v>
      </c>
      <c r="AG76" s="878"/>
      <c r="AH76" s="878"/>
      <c r="AI76" s="878"/>
      <c r="AJ76" s="834"/>
      <c r="AK76" s="879" t="s">
        <v>568</v>
      </c>
      <c r="AL76" s="878"/>
      <c r="AM76" s="878"/>
      <c r="AN76" s="878"/>
      <c r="AO76" s="834"/>
      <c r="AP76" s="830" t="s">
        <v>570</v>
      </c>
      <c r="AQ76" s="830"/>
      <c r="AR76" s="830"/>
      <c r="AS76" s="830"/>
      <c r="AT76" s="830"/>
      <c r="AU76" s="830" t="s">
        <v>570</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13253</v>
      </c>
      <c r="AG88" s="844"/>
      <c r="AH88" s="844"/>
      <c r="AI88" s="844"/>
      <c r="AJ88" s="844"/>
      <c r="AK88" s="841"/>
      <c r="AL88" s="841"/>
      <c r="AM88" s="841"/>
      <c r="AN88" s="841"/>
      <c r="AO88" s="841"/>
      <c r="AP88" s="844">
        <v>1277</v>
      </c>
      <c r="AQ88" s="844"/>
      <c r="AR88" s="844"/>
      <c r="AS88" s="844"/>
      <c r="AT88" s="844"/>
      <c r="AU88" s="844">
        <v>195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3067</v>
      </c>
      <c r="CS102" s="852"/>
      <c r="CT102" s="852"/>
      <c r="CU102" s="852"/>
      <c r="CV102" s="891"/>
      <c r="CW102" s="890">
        <v>310</v>
      </c>
      <c r="CX102" s="852"/>
      <c r="CY102" s="852"/>
      <c r="CZ102" s="852"/>
      <c r="DA102" s="891"/>
      <c r="DB102" s="890">
        <v>1841</v>
      </c>
      <c r="DC102" s="852"/>
      <c r="DD102" s="852"/>
      <c r="DE102" s="852"/>
      <c r="DF102" s="891"/>
      <c r="DG102" s="890" t="s">
        <v>489</v>
      </c>
      <c r="DH102" s="852"/>
      <c r="DI102" s="852"/>
      <c r="DJ102" s="852"/>
      <c r="DK102" s="891"/>
      <c r="DL102" s="890" t="s">
        <v>489</v>
      </c>
      <c r="DM102" s="852"/>
      <c r="DN102" s="852"/>
      <c r="DO102" s="852"/>
      <c r="DP102" s="891"/>
      <c r="DQ102" s="890">
        <v>252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1317223</v>
      </c>
      <c r="AB110" s="900"/>
      <c r="AC110" s="900"/>
      <c r="AD110" s="900"/>
      <c r="AE110" s="901"/>
      <c r="AF110" s="902">
        <v>1260109</v>
      </c>
      <c r="AG110" s="900"/>
      <c r="AH110" s="900"/>
      <c r="AI110" s="900"/>
      <c r="AJ110" s="901"/>
      <c r="AK110" s="902">
        <v>1265913</v>
      </c>
      <c r="AL110" s="900"/>
      <c r="AM110" s="900"/>
      <c r="AN110" s="900"/>
      <c r="AO110" s="901"/>
      <c r="AP110" s="903">
        <v>37.9</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12539636</v>
      </c>
      <c r="BR110" s="931"/>
      <c r="BS110" s="931"/>
      <c r="BT110" s="931"/>
      <c r="BU110" s="931"/>
      <c r="BV110" s="931">
        <v>11873074</v>
      </c>
      <c r="BW110" s="931"/>
      <c r="BX110" s="931"/>
      <c r="BY110" s="931"/>
      <c r="BZ110" s="931"/>
      <c r="CA110" s="931">
        <v>11759301</v>
      </c>
      <c r="CB110" s="931"/>
      <c r="CC110" s="931"/>
      <c r="CD110" s="931"/>
      <c r="CE110" s="931"/>
      <c r="CF110" s="944">
        <v>352.3</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418515</v>
      </c>
      <c r="BR112" s="926"/>
      <c r="BS112" s="926"/>
      <c r="BT112" s="926"/>
      <c r="BU112" s="926"/>
      <c r="BV112" s="926">
        <v>410299</v>
      </c>
      <c r="BW112" s="926"/>
      <c r="BX112" s="926"/>
      <c r="BY112" s="926"/>
      <c r="BZ112" s="926"/>
      <c r="CA112" s="926">
        <v>521515</v>
      </c>
      <c r="CB112" s="926"/>
      <c r="CC112" s="926"/>
      <c r="CD112" s="926"/>
      <c r="CE112" s="926"/>
      <c r="CF112" s="920">
        <v>15.6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114759</v>
      </c>
      <c r="AB113" s="938"/>
      <c r="AC113" s="938"/>
      <c r="AD113" s="938"/>
      <c r="AE113" s="939"/>
      <c r="AF113" s="940">
        <v>115961</v>
      </c>
      <c r="AG113" s="938"/>
      <c r="AH113" s="938"/>
      <c r="AI113" s="938"/>
      <c r="AJ113" s="939"/>
      <c r="AK113" s="940">
        <v>115546</v>
      </c>
      <c r="AL113" s="938"/>
      <c r="AM113" s="938"/>
      <c r="AN113" s="938"/>
      <c r="AO113" s="939"/>
      <c r="AP113" s="941">
        <v>3.5</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232916</v>
      </c>
      <c r="BR113" s="926"/>
      <c r="BS113" s="926"/>
      <c r="BT113" s="926"/>
      <c r="BU113" s="926"/>
      <c r="BV113" s="926">
        <v>220320</v>
      </c>
      <c r="BW113" s="926"/>
      <c r="BX113" s="926"/>
      <c r="BY113" s="926"/>
      <c r="BZ113" s="926"/>
      <c r="CA113" s="926">
        <v>195458</v>
      </c>
      <c r="CB113" s="926"/>
      <c r="CC113" s="926"/>
      <c r="CD113" s="926"/>
      <c r="CE113" s="926"/>
      <c r="CF113" s="920">
        <v>5.9</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46345</v>
      </c>
      <c r="AB114" s="959"/>
      <c r="AC114" s="959"/>
      <c r="AD114" s="959"/>
      <c r="AE114" s="960"/>
      <c r="AF114" s="961">
        <v>30697</v>
      </c>
      <c r="AG114" s="959"/>
      <c r="AH114" s="959"/>
      <c r="AI114" s="959"/>
      <c r="AJ114" s="960"/>
      <c r="AK114" s="961">
        <v>28640</v>
      </c>
      <c r="AL114" s="959"/>
      <c r="AM114" s="959"/>
      <c r="AN114" s="959"/>
      <c r="AO114" s="960"/>
      <c r="AP114" s="962">
        <v>0.9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776404</v>
      </c>
      <c r="BR114" s="926"/>
      <c r="BS114" s="926"/>
      <c r="BT114" s="926"/>
      <c r="BU114" s="926"/>
      <c r="BV114" s="926">
        <v>774603</v>
      </c>
      <c r="BW114" s="926"/>
      <c r="BX114" s="926"/>
      <c r="BY114" s="926"/>
      <c r="BZ114" s="926"/>
      <c r="CA114" s="926">
        <v>824064</v>
      </c>
      <c r="CB114" s="926"/>
      <c r="CC114" s="926"/>
      <c r="CD114" s="926"/>
      <c r="CE114" s="926"/>
      <c r="CF114" s="920">
        <v>24.7</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v>641423</v>
      </c>
      <c r="BR115" s="926"/>
      <c r="BS115" s="926"/>
      <c r="BT115" s="926"/>
      <c r="BU115" s="926"/>
      <c r="BV115" s="926">
        <v>443102</v>
      </c>
      <c r="BW115" s="926"/>
      <c r="BX115" s="926"/>
      <c r="BY115" s="926"/>
      <c r="BZ115" s="926"/>
      <c r="CA115" s="926">
        <v>251772</v>
      </c>
      <c r="CB115" s="926"/>
      <c r="CC115" s="926"/>
      <c r="CD115" s="926"/>
      <c r="CE115" s="926"/>
      <c r="CF115" s="920">
        <v>7.5</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18</v>
      </c>
      <c r="AB116" s="959"/>
      <c r="AC116" s="959"/>
      <c r="AD116" s="959"/>
      <c r="AE116" s="960"/>
      <c r="AF116" s="961">
        <v>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1478345</v>
      </c>
      <c r="AB117" s="979"/>
      <c r="AC117" s="979"/>
      <c r="AD117" s="979"/>
      <c r="AE117" s="980"/>
      <c r="AF117" s="981">
        <v>1406789</v>
      </c>
      <c r="AG117" s="979"/>
      <c r="AH117" s="979"/>
      <c r="AI117" s="979"/>
      <c r="AJ117" s="980"/>
      <c r="AK117" s="981">
        <v>1410099</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14608894</v>
      </c>
      <c r="BR119" s="1000"/>
      <c r="BS119" s="1000"/>
      <c r="BT119" s="1000"/>
      <c r="BU119" s="1000"/>
      <c r="BV119" s="1000">
        <v>13721398</v>
      </c>
      <c r="BW119" s="1000"/>
      <c r="BX119" s="1000"/>
      <c r="BY119" s="1000"/>
      <c r="BZ119" s="1000"/>
      <c r="CA119" s="1000">
        <v>13552110</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4830118</v>
      </c>
      <c r="BR120" s="931"/>
      <c r="BS120" s="931"/>
      <c r="BT120" s="931"/>
      <c r="BU120" s="931"/>
      <c r="BV120" s="931">
        <v>5088549</v>
      </c>
      <c r="BW120" s="931"/>
      <c r="BX120" s="931"/>
      <c r="BY120" s="931"/>
      <c r="BZ120" s="931"/>
      <c r="CA120" s="931">
        <v>5091632</v>
      </c>
      <c r="CB120" s="931"/>
      <c r="CC120" s="931"/>
      <c r="CD120" s="931"/>
      <c r="CE120" s="931"/>
      <c r="CF120" s="944">
        <v>152.6</v>
      </c>
      <c r="CG120" s="945"/>
      <c r="CH120" s="945"/>
      <c r="CI120" s="945"/>
      <c r="CJ120" s="945"/>
      <c r="CK120" s="1006" t="s">
        <v>447</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418515</v>
      </c>
      <c r="DH120" s="931"/>
      <c r="DI120" s="931"/>
      <c r="DJ120" s="931"/>
      <c r="DK120" s="931"/>
      <c r="DL120" s="931">
        <v>410299</v>
      </c>
      <c r="DM120" s="931"/>
      <c r="DN120" s="931"/>
      <c r="DO120" s="931"/>
      <c r="DP120" s="931"/>
      <c r="DQ120" s="931">
        <v>521515</v>
      </c>
      <c r="DR120" s="931"/>
      <c r="DS120" s="931"/>
      <c r="DT120" s="931"/>
      <c r="DU120" s="931"/>
      <c r="DV120" s="932">
        <v>15.6</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4990004</v>
      </c>
      <c r="BR121" s="926"/>
      <c r="BS121" s="926"/>
      <c r="BT121" s="926"/>
      <c r="BU121" s="926"/>
      <c r="BV121" s="926">
        <v>4610042</v>
      </c>
      <c r="BW121" s="926"/>
      <c r="BX121" s="926"/>
      <c r="BY121" s="926"/>
      <c r="BZ121" s="926"/>
      <c r="CA121" s="926">
        <v>2727954</v>
      </c>
      <c r="CB121" s="926"/>
      <c r="CC121" s="926"/>
      <c r="CD121" s="926"/>
      <c r="CE121" s="926"/>
      <c r="CF121" s="920">
        <v>81.7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8870604</v>
      </c>
      <c r="BR122" s="1000"/>
      <c r="BS122" s="1000"/>
      <c r="BT122" s="1000"/>
      <c r="BU122" s="1000"/>
      <c r="BV122" s="1000">
        <v>8514776</v>
      </c>
      <c r="BW122" s="1000"/>
      <c r="BX122" s="1000"/>
      <c r="BY122" s="1000"/>
      <c r="BZ122" s="1000"/>
      <c r="CA122" s="1000">
        <v>8738702</v>
      </c>
      <c r="CB122" s="1000"/>
      <c r="CC122" s="1000"/>
      <c r="CD122" s="1000"/>
      <c r="CE122" s="1000"/>
      <c r="CF122" s="1017">
        <v>261.8</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451</v>
      </c>
      <c r="BP123" s="1005"/>
      <c r="BQ123" s="1063">
        <v>18690726</v>
      </c>
      <c r="BR123" s="1064"/>
      <c r="BS123" s="1064"/>
      <c r="BT123" s="1064"/>
      <c r="BU123" s="1064"/>
      <c r="BV123" s="1064">
        <v>18213367</v>
      </c>
      <c r="BW123" s="1064"/>
      <c r="BX123" s="1064"/>
      <c r="BY123" s="1064"/>
      <c r="BZ123" s="1064"/>
      <c r="CA123" s="1064">
        <v>16558288</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v>641423</v>
      </c>
      <c r="DH127" s="926"/>
      <c r="DI127" s="926"/>
      <c r="DJ127" s="926"/>
      <c r="DK127" s="926"/>
      <c r="DL127" s="926">
        <v>443102</v>
      </c>
      <c r="DM127" s="926"/>
      <c r="DN127" s="926"/>
      <c r="DO127" s="926"/>
      <c r="DP127" s="926"/>
      <c r="DQ127" s="926">
        <v>251772</v>
      </c>
      <c r="DR127" s="926"/>
      <c r="DS127" s="926"/>
      <c r="DT127" s="926"/>
      <c r="DU127" s="926"/>
      <c r="DV127" s="927">
        <v>7.5</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v>536058</v>
      </c>
      <c r="AB128" s="1046"/>
      <c r="AC128" s="1046"/>
      <c r="AD128" s="1046"/>
      <c r="AE128" s="1047"/>
      <c r="AF128" s="1048">
        <v>459323</v>
      </c>
      <c r="AG128" s="1046"/>
      <c r="AH128" s="1046"/>
      <c r="AI128" s="1046"/>
      <c r="AJ128" s="1047"/>
      <c r="AK128" s="1048">
        <v>202518</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4293703</v>
      </c>
      <c r="AB129" s="959"/>
      <c r="AC129" s="959"/>
      <c r="AD129" s="959"/>
      <c r="AE129" s="960"/>
      <c r="AF129" s="961">
        <v>4175023</v>
      </c>
      <c r="AG129" s="959"/>
      <c r="AH129" s="959"/>
      <c r="AI129" s="959"/>
      <c r="AJ129" s="960"/>
      <c r="AK129" s="961">
        <v>4176028</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856901</v>
      </c>
      <c r="AB130" s="959"/>
      <c r="AC130" s="959"/>
      <c r="AD130" s="959"/>
      <c r="AE130" s="960"/>
      <c r="AF130" s="961">
        <v>822077</v>
      </c>
      <c r="AG130" s="959"/>
      <c r="AH130" s="959"/>
      <c r="AI130" s="959"/>
      <c r="AJ130" s="960"/>
      <c r="AK130" s="961">
        <v>838539</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3436802</v>
      </c>
      <c r="AB131" s="986"/>
      <c r="AC131" s="986"/>
      <c r="AD131" s="986"/>
      <c r="AE131" s="987"/>
      <c r="AF131" s="985">
        <v>3352946</v>
      </c>
      <c r="AG131" s="986"/>
      <c r="AH131" s="986"/>
      <c r="AI131" s="986"/>
      <c r="AJ131" s="987"/>
      <c r="AK131" s="985">
        <v>3337489</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2.4844608450000001</v>
      </c>
      <c r="AB132" s="1097"/>
      <c r="AC132" s="1097"/>
      <c r="AD132" s="1097"/>
      <c r="AE132" s="1098"/>
      <c r="AF132" s="1099">
        <v>3.7396665499999999</v>
      </c>
      <c r="AG132" s="1097"/>
      <c r="AH132" s="1097"/>
      <c r="AI132" s="1097"/>
      <c r="AJ132" s="1098"/>
      <c r="AK132" s="1099">
        <v>11.05747465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0.4</v>
      </c>
      <c r="AB133" s="1080"/>
      <c r="AC133" s="1080"/>
      <c r="AD133" s="1080"/>
      <c r="AE133" s="1081"/>
      <c r="AF133" s="1079">
        <v>0.1</v>
      </c>
      <c r="AG133" s="1080"/>
      <c r="AH133" s="1080"/>
      <c r="AI133" s="1080"/>
      <c r="AJ133" s="1081"/>
      <c r="AK133" s="1079">
        <v>5.7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8bOZpGLEEnjpOOuJgYJx1k005d1dYATAMXHm561vFixPbWxAQOnc3q064Y5fORePniYQ8jr3Ey8Y7+51submg==" saltValue="Ltnd6fHZ7MBXIauZGT+p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T73" sqref="AT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ed6HpwANMLvBJpE0uDyJWPNXpgyPQM6YVsT0ZkNRb8txDhlf8m0qehxxunPhavPbMgUIA9kAlrd739ej3TyIA==" saltValue="8sAjuitySiYyjMI8xZnJ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UIMhYXRKR5mbeSL+I0sk2ZIohjxt8CgFjoNPC+yFtmQrZamsEomVCYTfTf8niPXTsQHaxUUEZdXHtiLjuf8KQ==" saltValue="DqnMTzPKsAoErfl04emw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1325392</v>
      </c>
      <c r="AP9" s="281">
        <v>102410</v>
      </c>
      <c r="AQ9" s="282">
        <v>111034</v>
      </c>
      <c r="AR9" s="283">
        <v>-7.8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186632</v>
      </c>
      <c r="AP10" s="284">
        <v>14421</v>
      </c>
      <c r="AQ10" s="285">
        <v>15617</v>
      </c>
      <c r="AR10" s="286">
        <v>-7.7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v>996</v>
      </c>
      <c r="AP11" s="284">
        <v>77</v>
      </c>
      <c r="AQ11" s="285">
        <v>1538</v>
      </c>
      <c r="AR11" s="286">
        <v>-95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489</v>
      </c>
      <c r="AP12" s="284" t="s">
        <v>489</v>
      </c>
      <c r="AQ12" s="285">
        <v>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26720</v>
      </c>
      <c r="AP13" s="284">
        <v>2065</v>
      </c>
      <c r="AQ13" s="285">
        <v>4378</v>
      </c>
      <c r="AR13" s="286">
        <v>-52.8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v>27623</v>
      </c>
      <c r="AP14" s="284">
        <v>2134</v>
      </c>
      <c r="AQ14" s="285">
        <v>2499</v>
      </c>
      <c r="AR14" s="286">
        <v>-14.6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-25681</v>
      </c>
      <c r="AP15" s="284">
        <v>-1984</v>
      </c>
      <c r="AQ15" s="285">
        <v>-6867</v>
      </c>
      <c r="AR15" s="286">
        <v>-71.099999999999994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1541682</v>
      </c>
      <c r="AP16" s="284">
        <v>119122</v>
      </c>
      <c r="AQ16" s="285">
        <v>128199</v>
      </c>
      <c r="AR16" s="286">
        <v>-7.1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11.36</v>
      </c>
      <c r="AP21" s="298">
        <v>10.85</v>
      </c>
      <c r="AQ21" s="299">
        <v>0.51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94.8</v>
      </c>
      <c r="AP22" s="303">
        <v>96.2</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1265913</v>
      </c>
      <c r="AP32" s="312">
        <v>97814</v>
      </c>
      <c r="AQ32" s="313">
        <v>62185</v>
      </c>
      <c r="AR32" s="314">
        <v>57.3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115546</v>
      </c>
      <c r="AP35" s="312">
        <v>8928</v>
      </c>
      <c r="AQ35" s="313">
        <v>15497</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28640</v>
      </c>
      <c r="AP36" s="312">
        <v>2213</v>
      </c>
      <c r="AQ36" s="313">
        <v>3842</v>
      </c>
      <c r="AR36" s="314">
        <v>-42.4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489</v>
      </c>
      <c r="AP37" s="312" t="s">
        <v>489</v>
      </c>
      <c r="AQ37" s="313">
        <v>306</v>
      </c>
      <c r="AR37" s="314" t="s">
        <v>489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-202518</v>
      </c>
      <c r="AP39" s="312">
        <v>-15648</v>
      </c>
      <c r="AQ39" s="313">
        <v>-2250</v>
      </c>
      <c r="AR39" s="314">
        <v>595.5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-838539</v>
      </c>
      <c r="AP40" s="312">
        <v>-64792</v>
      </c>
      <c r="AQ40" s="313">
        <v>-52332</v>
      </c>
      <c r="AR40" s="314">
        <v>23.8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369042</v>
      </c>
      <c r="AP41" s="312">
        <v>28515</v>
      </c>
      <c r="AQ41" s="313">
        <v>27253</v>
      </c>
      <c r="AR41" s="314">
        <v>4.5999999999999996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1060250</v>
      </c>
      <c r="AN51" s="334">
        <v>77255</v>
      </c>
      <c r="AO51" s="335">
        <v>-43.3</v>
      </c>
      <c r="AP51" s="336">
        <v>103390</v>
      </c>
      <c r="AQ51" s="337">
        <v>17.100000000000001</v>
      </c>
      <c r="AR51" s="338">
        <v>-60.4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648488</v>
      </c>
      <c r="AN52" s="342">
        <v>47252</v>
      </c>
      <c r="AO52" s="343">
        <v>-34</v>
      </c>
      <c r="AP52" s="344">
        <v>51269</v>
      </c>
      <c r="AQ52" s="345">
        <v>4.5999999999999996</v>
      </c>
      <c r="AR52" s="346">
        <v>-38.6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1643784</v>
      </c>
      <c r="AN53" s="334">
        <v>121357</v>
      </c>
      <c r="AO53" s="335">
        <v>57.1</v>
      </c>
      <c r="AP53" s="336">
        <v>117234</v>
      </c>
      <c r="AQ53" s="337">
        <v>13.4</v>
      </c>
      <c r="AR53" s="338">
        <v>43.7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1090981</v>
      </c>
      <c r="AN54" s="342">
        <v>80545</v>
      </c>
      <c r="AO54" s="343">
        <v>70.5</v>
      </c>
      <c r="AP54" s="344">
        <v>59796</v>
      </c>
      <c r="AQ54" s="345">
        <v>16.600000000000001</v>
      </c>
      <c r="AR54" s="346">
        <v>53.9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680553</v>
      </c>
      <c r="AN55" s="334">
        <v>51158</v>
      </c>
      <c r="AO55" s="335">
        <v>-57.8</v>
      </c>
      <c r="AP55" s="336">
        <v>97758</v>
      </c>
      <c r="AQ55" s="337">
        <v>-16.600000000000001</v>
      </c>
      <c r="AR55" s="338">
        <v>-41.2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238694</v>
      </c>
      <c r="AN56" s="342">
        <v>17943</v>
      </c>
      <c r="AO56" s="343">
        <v>-77.7</v>
      </c>
      <c r="AP56" s="344">
        <v>45946</v>
      </c>
      <c r="AQ56" s="345">
        <v>-23.2</v>
      </c>
      <c r="AR56" s="346">
        <v>-54.5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607234</v>
      </c>
      <c r="AN57" s="334">
        <v>46195</v>
      </c>
      <c r="AO57" s="335">
        <v>-9.6999999999999993</v>
      </c>
      <c r="AP57" s="336">
        <v>91338</v>
      </c>
      <c r="AQ57" s="337">
        <v>-6.6</v>
      </c>
      <c r="AR57" s="338">
        <v>-3.1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484418</v>
      </c>
      <c r="AN58" s="342">
        <v>36852</v>
      </c>
      <c r="AO58" s="343">
        <v>105.4</v>
      </c>
      <c r="AP58" s="344">
        <v>43989</v>
      </c>
      <c r="AQ58" s="345">
        <v>-4.3</v>
      </c>
      <c r="AR58" s="346">
        <v>109.7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1089913</v>
      </c>
      <c r="AN59" s="334">
        <v>84215</v>
      </c>
      <c r="AO59" s="335">
        <v>82.3</v>
      </c>
      <c r="AP59" s="336">
        <v>103975</v>
      </c>
      <c r="AQ59" s="337">
        <v>13.8</v>
      </c>
      <c r="AR59" s="338">
        <v>68.5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1037631</v>
      </c>
      <c r="AN60" s="342">
        <v>80175</v>
      </c>
      <c r="AO60" s="343">
        <v>117.6</v>
      </c>
      <c r="AP60" s="344">
        <v>52698</v>
      </c>
      <c r="AQ60" s="345">
        <v>19.8</v>
      </c>
      <c r="AR60" s="346">
        <v>97.8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1016347</v>
      </c>
      <c r="AN61" s="349">
        <v>76036</v>
      </c>
      <c r="AO61" s="350">
        <v>5.7</v>
      </c>
      <c r="AP61" s="351">
        <v>102739</v>
      </c>
      <c r="AQ61" s="352">
        <v>4.2</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700042</v>
      </c>
      <c r="AN62" s="342">
        <v>52553</v>
      </c>
      <c r="AO62" s="343">
        <v>36.4</v>
      </c>
      <c r="AP62" s="344">
        <v>50740</v>
      </c>
      <c r="AQ62" s="345">
        <v>2.7</v>
      </c>
      <c r="AR62" s="346">
        <v>33.700000000000003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ofMdXJ/WZ7LVHvCqI4tRvUjYzLvIoMrp2Frjs7i6JmVi3x3IjoNf+MJF6PwiB4dEg4UsMq+wKyOJs7i4gec5Q==" saltValue="EJeIuGbrIsgedEW1r0mG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EChgwbwauayfcCgzNj74WPrO8vIlCvz9I1xbxSEDfpd9ufDPhDDhmqdZSDnDyqHmVl4/25b89PP/RX8TvsIqBw==" saltValue="rfyVT64f5TWtoRLhDDG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T116" sqref="T11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a6wMF2p6r6iXb/4Qdf3w+Kf5HS8y8k1tjsCpo0+Hxn1koeFt2LxoQ82yWpOqez4S9NhMKu3gupXeM9cLli5Knw==" saltValue="EJpq7lOUyFHftuP6BIF5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21.69</v>
      </c>
      <c r="G47" s="12">
        <v>16.87</v>
      </c>
      <c r="H47" s="12">
        <v>37.380000000000003</v>
      </c>
      <c r="I47" s="12">
        <v>35.369999999999997</v>
      </c>
      <c r="J47" s="13">
        <v>35.869999999999997</v>
      </c>
    </row>
    <row r="48" spans="2:10" ht="57.75" customHeight="1" x14ac:dyDescent="0.15">
      <c r="B48" s="14"/>
      <c r="C48" s="1141" t="s">
        <v>4</v>
      </c>
      <c r="D48" s="1141"/>
      <c r="E48" s="1142"/>
      <c r="F48" s="15">
        <v>5.8</v>
      </c>
      <c r="G48" s="16">
        <v>9.1999999999999993</v>
      </c>
      <c r="H48" s="16">
        <v>7.67</v>
      </c>
      <c r="I48" s="16">
        <v>8.6300000000000008</v>
      </c>
      <c r="J48" s="17">
        <v>9.61</v>
      </c>
    </row>
    <row r="49" spans="2:10" ht="57.75" customHeight="1" thickBot="1" x14ac:dyDescent="0.2">
      <c r="B49" s="18"/>
      <c r="C49" s="1143" t="s">
        <v>5</v>
      </c>
      <c r="D49" s="1143"/>
      <c r="E49" s="1144"/>
      <c r="F49" s="19" t="s">
        <v>532</v>
      </c>
      <c r="G49" s="20" t="s">
        <v>533</v>
      </c>
      <c r="H49" s="20">
        <v>13.28</v>
      </c>
      <c r="I49" s="20" t="s">
        <v>534</v>
      </c>
      <c r="J49" s="21" t="s">
        <v>535</v>
      </c>
    </row>
    <row r="50" spans="2:10" x14ac:dyDescent="0.15"/>
  </sheetData>
  <sheetProtection algorithmName="SHA-512" hashValue="gwb65dvZpDgbDYL1I1k3QkYwUqkCvrI+npufRM3aU4d4LTQEhrzQfPH/BdM0NT+YRvGzeCg93Pmr39L0brzFaw==" saltValue="X+BgOqwuGX4I/vABN8IR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 zoomScaleSheetLayoutView="100" workbookViewId="0">
      <selection activeCell="P38" sqref="P3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536</v>
      </c>
      <c r="D34" s="1151"/>
      <c r="E34" s="1152"/>
      <c r="F34" s="32">
        <v>433.84</v>
      </c>
      <c r="G34" s="33">
        <v>548.11</v>
      </c>
      <c r="H34" s="33">
        <v>662.26</v>
      </c>
      <c r="I34" s="33">
        <v>796.14</v>
      </c>
      <c r="J34" s="34">
        <v>956.38</v>
      </c>
      <c r="K34" s="22"/>
      <c r="L34" s="22"/>
      <c r="M34" s="22"/>
      <c r="N34" s="22"/>
      <c r="O34" s="22"/>
      <c r="P34" s="22"/>
    </row>
    <row r="35" spans="1:16" ht="39" customHeight="1" x14ac:dyDescent="0.15">
      <c r="A35" s="22"/>
      <c r="B35" s="35"/>
      <c r="C35" s="1145" t="s">
        <v>537</v>
      </c>
      <c r="D35" s="1146"/>
      <c r="E35" s="1147"/>
      <c r="F35" s="36">
        <v>15.93</v>
      </c>
      <c r="G35" s="37">
        <v>15.81</v>
      </c>
      <c r="H35" s="37">
        <v>15.53</v>
      </c>
      <c r="I35" s="37">
        <v>17.07</v>
      </c>
      <c r="J35" s="38">
        <v>17.78</v>
      </c>
      <c r="K35" s="22"/>
      <c r="L35" s="22"/>
      <c r="M35" s="22"/>
      <c r="N35" s="22"/>
      <c r="O35" s="22"/>
      <c r="P35" s="22"/>
    </row>
    <row r="36" spans="1:16" ht="39" customHeight="1" x14ac:dyDescent="0.15">
      <c r="A36" s="22"/>
      <c r="B36" s="35"/>
      <c r="C36" s="1145" t="s">
        <v>538</v>
      </c>
      <c r="D36" s="1146"/>
      <c r="E36" s="1147"/>
      <c r="F36" s="36">
        <v>5.74</v>
      </c>
      <c r="G36" s="37">
        <v>9.14</v>
      </c>
      <c r="H36" s="37">
        <v>7.63</v>
      </c>
      <c r="I36" s="37">
        <v>8.57</v>
      </c>
      <c r="J36" s="38">
        <v>9.5500000000000007</v>
      </c>
      <c r="K36" s="22"/>
      <c r="L36" s="22"/>
      <c r="M36" s="22"/>
      <c r="N36" s="22"/>
      <c r="O36" s="22"/>
      <c r="P36" s="22"/>
    </row>
    <row r="37" spans="1:16" ht="39" customHeight="1" x14ac:dyDescent="0.15">
      <c r="A37" s="22"/>
      <c r="B37" s="35"/>
      <c r="C37" s="1145" t="s">
        <v>539</v>
      </c>
      <c r="D37" s="1146"/>
      <c r="E37" s="1147"/>
      <c r="F37" s="36">
        <v>0.72</v>
      </c>
      <c r="G37" s="37">
        <v>1.43</v>
      </c>
      <c r="H37" s="37">
        <v>1.43</v>
      </c>
      <c r="I37" s="37">
        <v>0.7</v>
      </c>
      <c r="J37" s="38">
        <v>0.67</v>
      </c>
      <c r="K37" s="22"/>
      <c r="L37" s="22"/>
      <c r="M37" s="22"/>
      <c r="N37" s="22"/>
      <c r="O37" s="22"/>
      <c r="P37" s="22"/>
    </row>
    <row r="38" spans="1:16" ht="39" customHeight="1" x14ac:dyDescent="0.15">
      <c r="A38" s="22"/>
      <c r="B38" s="35"/>
      <c r="C38" s="1145" t="s">
        <v>540</v>
      </c>
      <c r="D38" s="1146"/>
      <c r="E38" s="1147"/>
      <c r="F38" s="36">
        <v>0.2</v>
      </c>
      <c r="G38" s="37">
        <v>0.19</v>
      </c>
      <c r="H38" s="37">
        <v>0.19</v>
      </c>
      <c r="I38" s="37">
        <v>0.21</v>
      </c>
      <c r="J38" s="38">
        <v>0.2</v>
      </c>
      <c r="K38" s="22"/>
      <c r="L38" s="22"/>
      <c r="M38" s="22"/>
      <c r="N38" s="22"/>
      <c r="O38" s="22"/>
      <c r="P38" s="22"/>
    </row>
    <row r="39" spans="1:16" ht="39" customHeight="1" x14ac:dyDescent="0.15">
      <c r="A39" s="22"/>
      <c r="B39" s="35"/>
      <c r="C39" s="1145" t="s">
        <v>541</v>
      </c>
      <c r="D39" s="1146"/>
      <c r="E39" s="1147"/>
      <c r="F39" s="36">
        <v>0.05</v>
      </c>
      <c r="G39" s="37">
        <v>0.06</v>
      </c>
      <c r="H39" s="37">
        <v>0.02</v>
      </c>
      <c r="I39" s="37">
        <v>0</v>
      </c>
      <c r="J39" s="38">
        <v>0.05</v>
      </c>
      <c r="K39" s="22"/>
      <c r="L39" s="22"/>
      <c r="M39" s="22"/>
      <c r="N39" s="22"/>
      <c r="O39" s="22"/>
      <c r="P39" s="22"/>
    </row>
    <row r="40" spans="1:16" ht="39" customHeight="1" x14ac:dyDescent="0.15">
      <c r="A40" s="22"/>
      <c r="B40" s="35"/>
      <c r="C40" s="1145" t="s">
        <v>542</v>
      </c>
      <c r="D40" s="1146"/>
      <c r="E40" s="1147"/>
      <c r="F40" s="36">
        <v>0.05</v>
      </c>
      <c r="G40" s="37">
        <v>0.05</v>
      </c>
      <c r="H40" s="37">
        <v>0.03</v>
      </c>
      <c r="I40" s="37">
        <v>0.04</v>
      </c>
      <c r="J40" s="38">
        <v>0.05</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wUZjMu98wo9kD8CV2B1TUpsOOc98M6HQL4O1JiT84pP0WY/Z3De3d3eojlQtxanNtReLMzvrBymS04+q/aQ==" saltValue="dffd0uQWGHFVhv11DZ9P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1119</v>
      </c>
      <c r="L45" s="60">
        <v>1297</v>
      </c>
      <c r="M45" s="60">
        <v>1317</v>
      </c>
      <c r="N45" s="60">
        <v>1260</v>
      </c>
      <c r="O45" s="61">
        <v>1266</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489</v>
      </c>
      <c r="L46" s="64" t="s">
        <v>489</v>
      </c>
      <c r="M46" s="64" t="s">
        <v>489</v>
      </c>
      <c r="N46" s="64" t="s">
        <v>489</v>
      </c>
      <c r="O46" s="65" t="s">
        <v>489</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489</v>
      </c>
      <c r="L47" s="64" t="s">
        <v>489</v>
      </c>
      <c r="M47" s="64" t="s">
        <v>489</v>
      </c>
      <c r="N47" s="64" t="s">
        <v>489</v>
      </c>
      <c r="O47" s="65" t="s">
        <v>489</v>
      </c>
      <c r="P47" s="48"/>
      <c r="Q47" s="48"/>
      <c r="R47" s="48"/>
      <c r="S47" s="48"/>
      <c r="T47" s="48"/>
      <c r="U47" s="48"/>
    </row>
    <row r="48" spans="1:21" ht="30.75" customHeight="1" x14ac:dyDescent="0.15">
      <c r="A48" s="48"/>
      <c r="B48" s="1155"/>
      <c r="C48" s="1156"/>
      <c r="D48" s="62"/>
      <c r="E48" s="1161" t="s">
        <v>13</v>
      </c>
      <c r="F48" s="1161"/>
      <c r="G48" s="1161"/>
      <c r="H48" s="1161"/>
      <c r="I48" s="1161"/>
      <c r="J48" s="1162"/>
      <c r="K48" s="63">
        <v>173</v>
      </c>
      <c r="L48" s="64">
        <v>111</v>
      </c>
      <c r="M48" s="64">
        <v>115</v>
      </c>
      <c r="N48" s="64">
        <v>116</v>
      </c>
      <c r="O48" s="65">
        <v>116</v>
      </c>
      <c r="P48" s="48"/>
      <c r="Q48" s="48"/>
      <c r="R48" s="48"/>
      <c r="S48" s="48"/>
      <c r="T48" s="48"/>
      <c r="U48" s="48"/>
    </row>
    <row r="49" spans="1:21" ht="30.75" customHeight="1" x14ac:dyDescent="0.15">
      <c r="A49" s="48"/>
      <c r="B49" s="1155"/>
      <c r="C49" s="1156"/>
      <c r="D49" s="62"/>
      <c r="E49" s="1161" t="s">
        <v>14</v>
      </c>
      <c r="F49" s="1161"/>
      <c r="G49" s="1161"/>
      <c r="H49" s="1161"/>
      <c r="I49" s="1161"/>
      <c r="J49" s="1162"/>
      <c r="K49" s="63">
        <v>56</v>
      </c>
      <c r="L49" s="64">
        <v>56</v>
      </c>
      <c r="M49" s="64">
        <v>46</v>
      </c>
      <c r="N49" s="64">
        <v>31</v>
      </c>
      <c r="O49" s="65">
        <v>29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489</v>
      </c>
      <c r="L50" s="64" t="s">
        <v>489</v>
      </c>
      <c r="M50" s="64" t="s">
        <v>489</v>
      </c>
      <c r="N50" s="64" t="s">
        <v>489</v>
      </c>
      <c r="O50" s="65" t="s">
        <v>489</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t="s">
        <v>489</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1201</v>
      </c>
      <c r="L52" s="64">
        <v>1652</v>
      </c>
      <c r="M52" s="64">
        <v>1392</v>
      </c>
      <c r="N52" s="64">
        <v>1282</v>
      </c>
      <c r="O52" s="65">
        <v>1042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147</v>
      </c>
      <c r="L53" s="69">
        <v>-188</v>
      </c>
      <c r="M53" s="69">
        <v>86</v>
      </c>
      <c r="N53" s="69">
        <v>125</v>
      </c>
      <c r="O53" s="70">
        <v>369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Y7wzVEVY9N2BdqEZxxweuOcIa0q8CS5koFvAg8iSVL2Da1Md/ycMgL5pXHOEZOoYXAGS495fjNR0OIRHOJqag==" saltValue="WnsAjcoQsjr30HEkqJQI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election activeCell="P39" sqref="P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13201</v>
      </c>
      <c r="J41" s="356">
        <v>13297</v>
      </c>
      <c r="K41" s="356">
        <v>12540</v>
      </c>
      <c r="L41" s="356">
        <v>11873</v>
      </c>
      <c r="M41" s="357">
        <v>11759</v>
      </c>
    </row>
    <row r="42" spans="2:13" ht="27.75" customHeight="1" x14ac:dyDescent="0.15">
      <c r="B42" s="1186"/>
      <c r="C42" s="1187"/>
      <c r="D42" s="106"/>
      <c r="E42" s="1192" t="s">
        <v>32</v>
      </c>
      <c r="F42" s="1192"/>
      <c r="G42" s="1192"/>
      <c r="H42" s="1193"/>
      <c r="I42" s="358" t="s">
        <v>489</v>
      </c>
      <c r="J42" s="359" t="s">
        <v>489</v>
      </c>
      <c r="K42" s="359" t="s">
        <v>489</v>
      </c>
      <c r="L42" s="359" t="s">
        <v>489</v>
      </c>
      <c r="M42" s="360" t="s">
        <v>489</v>
      </c>
    </row>
    <row r="43" spans="2:13" ht="27.75" customHeight="1" x14ac:dyDescent="0.15">
      <c r="B43" s="1186"/>
      <c r="C43" s="1187"/>
      <c r="D43" s="106"/>
      <c r="E43" s="1192" t="s">
        <v>33</v>
      </c>
      <c r="F43" s="1192"/>
      <c r="G43" s="1192"/>
      <c r="H43" s="1193"/>
      <c r="I43" s="358">
        <v>612</v>
      </c>
      <c r="J43" s="359">
        <v>521</v>
      </c>
      <c r="K43" s="359">
        <v>419</v>
      </c>
      <c r="L43" s="359">
        <v>410</v>
      </c>
      <c r="M43" s="360">
        <v>522</v>
      </c>
    </row>
    <row r="44" spans="2:13" ht="27.75" customHeight="1" x14ac:dyDescent="0.15">
      <c r="B44" s="1186"/>
      <c r="C44" s="1187"/>
      <c r="D44" s="106"/>
      <c r="E44" s="1192" t="s">
        <v>34</v>
      </c>
      <c r="F44" s="1192"/>
      <c r="G44" s="1192"/>
      <c r="H44" s="1193"/>
      <c r="I44" s="358">
        <v>284</v>
      </c>
      <c r="J44" s="359">
        <v>257</v>
      </c>
      <c r="K44" s="359">
        <v>233</v>
      </c>
      <c r="L44" s="359">
        <v>220</v>
      </c>
      <c r="M44" s="360">
        <v>195</v>
      </c>
    </row>
    <row r="45" spans="2:13" ht="27.75" customHeight="1" x14ac:dyDescent="0.15">
      <c r="B45" s="1186"/>
      <c r="C45" s="1187"/>
      <c r="D45" s="106"/>
      <c r="E45" s="1192" t="s">
        <v>35</v>
      </c>
      <c r="F45" s="1192"/>
      <c r="G45" s="1192"/>
      <c r="H45" s="1193"/>
      <c r="I45" s="358">
        <v>735</v>
      </c>
      <c r="J45" s="359">
        <v>699</v>
      </c>
      <c r="K45" s="359">
        <v>776</v>
      </c>
      <c r="L45" s="359">
        <v>775</v>
      </c>
      <c r="M45" s="360">
        <v>824</v>
      </c>
    </row>
    <row r="46" spans="2:13" ht="27.75" customHeight="1" x14ac:dyDescent="0.15">
      <c r="B46" s="1186"/>
      <c r="C46" s="1187"/>
      <c r="D46" s="107"/>
      <c r="E46" s="1192" t="s">
        <v>36</v>
      </c>
      <c r="F46" s="1192"/>
      <c r="G46" s="1192"/>
      <c r="H46" s="1193"/>
      <c r="I46" s="358">
        <v>839</v>
      </c>
      <c r="J46" s="359">
        <v>819</v>
      </c>
      <c r="K46" s="359">
        <v>641</v>
      </c>
      <c r="L46" s="359">
        <v>443</v>
      </c>
      <c r="M46" s="360">
        <v>252</v>
      </c>
    </row>
    <row r="47" spans="2:13" ht="27.75" customHeight="1" x14ac:dyDescent="0.15">
      <c r="B47" s="1186"/>
      <c r="C47" s="1187"/>
      <c r="D47" s="108"/>
      <c r="E47" s="1194" t="s">
        <v>37</v>
      </c>
      <c r="F47" s="1195"/>
      <c r="G47" s="1195"/>
      <c r="H47" s="1196"/>
      <c r="I47" s="358" t="s">
        <v>489</v>
      </c>
      <c r="J47" s="359" t="s">
        <v>489</v>
      </c>
      <c r="K47" s="359" t="s">
        <v>489</v>
      </c>
      <c r="L47" s="359" t="s">
        <v>489</v>
      </c>
      <c r="M47" s="360" t="s">
        <v>489</v>
      </c>
    </row>
    <row r="48" spans="2:13" ht="27.75" customHeight="1" x14ac:dyDescent="0.15">
      <c r="B48" s="1186"/>
      <c r="C48" s="1187"/>
      <c r="D48" s="106"/>
      <c r="E48" s="1192" t="s">
        <v>38</v>
      </c>
      <c r="F48" s="1192"/>
      <c r="G48" s="1192"/>
      <c r="H48" s="1193"/>
      <c r="I48" s="358" t="s">
        <v>489</v>
      </c>
      <c r="J48" s="359" t="s">
        <v>489</v>
      </c>
      <c r="K48" s="359" t="s">
        <v>489</v>
      </c>
      <c r="L48" s="359" t="s">
        <v>489</v>
      </c>
      <c r="M48" s="360" t="s">
        <v>489</v>
      </c>
    </row>
    <row r="49" spans="2:13" ht="27.75" customHeight="1" x14ac:dyDescent="0.15">
      <c r="B49" s="1188"/>
      <c r="C49" s="1189"/>
      <c r="D49" s="106"/>
      <c r="E49" s="1192" t="s">
        <v>39</v>
      </c>
      <c r="F49" s="1192"/>
      <c r="G49" s="1192"/>
      <c r="H49" s="1193"/>
      <c r="I49" s="358" t="s">
        <v>489</v>
      </c>
      <c r="J49" s="359" t="s">
        <v>489</v>
      </c>
      <c r="K49" s="359" t="s">
        <v>489</v>
      </c>
      <c r="L49" s="359" t="s">
        <v>489</v>
      </c>
      <c r="M49" s="360" t="s">
        <v>489</v>
      </c>
    </row>
    <row r="50" spans="2:13" ht="27.75" customHeight="1" x14ac:dyDescent="0.15">
      <c r="B50" s="1197" t="s">
        <v>40</v>
      </c>
      <c r="C50" s="1198"/>
      <c r="D50" s="109"/>
      <c r="E50" s="1192" t="s">
        <v>41</v>
      </c>
      <c r="F50" s="1192"/>
      <c r="G50" s="1192"/>
      <c r="H50" s="1193"/>
      <c r="I50" s="358">
        <v>4182</v>
      </c>
      <c r="J50" s="359">
        <v>3882</v>
      </c>
      <c r="K50" s="359">
        <v>4830</v>
      </c>
      <c r="L50" s="359">
        <v>5089</v>
      </c>
      <c r="M50" s="360">
        <v>5092</v>
      </c>
    </row>
    <row r="51" spans="2:13" ht="27.75" customHeight="1" x14ac:dyDescent="0.15">
      <c r="B51" s="1186"/>
      <c r="C51" s="1187"/>
      <c r="D51" s="106"/>
      <c r="E51" s="1192" t="s">
        <v>42</v>
      </c>
      <c r="F51" s="1192"/>
      <c r="G51" s="1192"/>
      <c r="H51" s="1193"/>
      <c r="I51" s="358">
        <v>5789</v>
      </c>
      <c r="J51" s="359">
        <v>5434</v>
      </c>
      <c r="K51" s="359">
        <v>4990</v>
      </c>
      <c r="L51" s="359">
        <v>4610</v>
      </c>
      <c r="M51" s="360">
        <v>2728</v>
      </c>
    </row>
    <row r="52" spans="2:13" ht="27.75" customHeight="1" x14ac:dyDescent="0.15">
      <c r="B52" s="1188"/>
      <c r="C52" s="1189"/>
      <c r="D52" s="106"/>
      <c r="E52" s="1192" t="s">
        <v>43</v>
      </c>
      <c r="F52" s="1192"/>
      <c r="G52" s="1192"/>
      <c r="H52" s="1193"/>
      <c r="I52" s="358">
        <v>9168</v>
      </c>
      <c r="J52" s="359">
        <v>9111</v>
      </c>
      <c r="K52" s="359">
        <v>8871</v>
      </c>
      <c r="L52" s="359">
        <v>8515</v>
      </c>
      <c r="M52" s="360">
        <v>8739</v>
      </c>
    </row>
    <row r="53" spans="2:13" ht="27.75" customHeight="1" thickBot="1" x14ac:dyDescent="0.2">
      <c r="B53" s="1199" t="s">
        <v>19</v>
      </c>
      <c r="C53" s="1200"/>
      <c r="D53" s="110"/>
      <c r="E53" s="1201" t="s">
        <v>44</v>
      </c>
      <c r="F53" s="1201"/>
      <c r="G53" s="1201"/>
      <c r="H53" s="1202"/>
      <c r="I53" s="361">
        <v>-3468</v>
      </c>
      <c r="J53" s="362">
        <v>-2834</v>
      </c>
      <c r="K53" s="362">
        <v>-4082</v>
      </c>
      <c r="L53" s="362">
        <v>-4492</v>
      </c>
      <c r="M53" s="363">
        <v>-3006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PxaDJe7Uv4RiJS36ddGrJaAX7FcDgWXr9NbmcxoZiPH7aE1FeDVENB87cBXwqRFqLejCsmjjWoNPsL+nUTEOQ==" saltValue="ala5wlQoLT6MGqZBIlhK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O61" sqref="O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1605</v>
      </c>
      <c r="G55" s="122">
        <v>1477</v>
      </c>
      <c r="H55" s="123">
        <v>1498</v>
      </c>
    </row>
    <row r="56" spans="2:8" ht="52.5" customHeight="1" x14ac:dyDescent="0.15">
      <c r="B56" s="124"/>
      <c r="C56" s="1213" t="s">
        <v>47</v>
      </c>
      <c r="D56" s="1213"/>
      <c r="E56" s="1214"/>
      <c r="F56" s="125">
        <v>96</v>
      </c>
      <c r="G56" s="125">
        <v>96</v>
      </c>
      <c r="H56" s="126">
        <v>96</v>
      </c>
    </row>
    <row r="57" spans="2:8" ht="53.25" customHeight="1" x14ac:dyDescent="0.15">
      <c r="B57" s="124"/>
      <c r="C57" s="1215" t="s">
        <v>48</v>
      </c>
      <c r="D57" s="1215"/>
      <c r="E57" s="1216"/>
      <c r="F57" s="127">
        <v>2931</v>
      </c>
      <c r="G57" s="127">
        <v>3318</v>
      </c>
      <c r="H57" s="128">
        <v>3301</v>
      </c>
    </row>
    <row r="58" spans="2:8" ht="45.75" customHeight="1" x14ac:dyDescent="0.15">
      <c r="B58" s="129"/>
      <c r="C58" s="1203" t="s">
        <v>563</v>
      </c>
      <c r="D58" s="1204"/>
      <c r="E58" s="1205"/>
      <c r="F58" s="130">
        <v>1105</v>
      </c>
      <c r="G58" s="130">
        <v>1305</v>
      </c>
      <c r="H58" s="131">
        <v>1206</v>
      </c>
    </row>
    <row r="59" spans="2:8" ht="45.75" customHeight="1" x14ac:dyDescent="0.15">
      <c r="B59" s="129"/>
      <c r="C59" s="1203" t="s">
        <v>564</v>
      </c>
      <c r="D59" s="1204"/>
      <c r="E59" s="1205"/>
      <c r="F59" s="130">
        <v>831</v>
      </c>
      <c r="G59" s="130">
        <v>931</v>
      </c>
      <c r="H59" s="131">
        <v>1032</v>
      </c>
    </row>
    <row r="60" spans="2:8" ht="45.75" customHeight="1" x14ac:dyDescent="0.15">
      <c r="B60" s="129"/>
      <c r="C60" s="1203" t="s">
        <v>565</v>
      </c>
      <c r="D60" s="1204"/>
      <c r="E60" s="1205"/>
      <c r="F60" s="130">
        <v>273</v>
      </c>
      <c r="G60" s="130">
        <v>286</v>
      </c>
      <c r="H60" s="131">
        <v>300</v>
      </c>
    </row>
    <row r="61" spans="2:8" ht="45.75" customHeight="1" x14ac:dyDescent="0.15">
      <c r="B61" s="129"/>
      <c r="C61" s="1203" t="s">
        <v>566</v>
      </c>
      <c r="D61" s="1204"/>
      <c r="E61" s="1205"/>
      <c r="F61" s="130">
        <v>293</v>
      </c>
      <c r="G61" s="130">
        <v>293</v>
      </c>
      <c r="H61" s="131">
        <v>293</v>
      </c>
    </row>
    <row r="62" spans="2:8" ht="45.75" customHeight="1" thickBot="1" x14ac:dyDescent="0.2">
      <c r="B62" s="132"/>
      <c r="C62" s="1206" t="s">
        <v>567</v>
      </c>
      <c r="D62" s="1207"/>
      <c r="E62" s="1208"/>
      <c r="F62" s="133">
        <v>80</v>
      </c>
      <c r="G62" s="133">
        <v>161</v>
      </c>
      <c r="H62" s="134">
        <v>151</v>
      </c>
    </row>
    <row r="63" spans="2:8" ht="52.5" customHeight="1" thickBot="1" x14ac:dyDescent="0.2">
      <c r="B63" s="135"/>
      <c r="C63" s="1209" t="s">
        <v>49</v>
      </c>
      <c r="D63" s="1209"/>
      <c r="E63" s="1210"/>
      <c r="F63" s="136">
        <v>4632</v>
      </c>
      <c r="G63" s="136">
        <v>4890</v>
      </c>
      <c r="H63" s="137">
        <v>4894</v>
      </c>
    </row>
    <row r="64" spans="2:8" x14ac:dyDescent="0.15"/>
  </sheetData>
  <sheetProtection algorithmName="SHA-512" hashValue="RKTi3XVssKL47ml7hBFU9Y0tcBZoJK99YUJB1b20UL4FacHG/bym4iKDMMwqYTI0GWWLMte3KrENG7Z402egPQ==" saltValue="PXldvcnms2A9SQnz6CK87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77255</v>
      </c>
      <c r="E3" s="156"/>
      <c r="F3" s="157">
        <v>103390</v>
      </c>
      <c r="G3" s="158"/>
      <c r="H3" s="159"/>
    </row>
    <row r="4" spans="1:8" x14ac:dyDescent="0.15">
      <c r="A4" s="160"/>
      <c r="B4" s="161"/>
      <c r="C4" s="162"/>
      <c r="D4" s="163">
        <v>47252</v>
      </c>
      <c r="E4" s="164"/>
      <c r="F4" s="165">
        <v>51269</v>
      </c>
      <c r="G4" s="166"/>
      <c r="H4" s="167"/>
    </row>
    <row r="5" spans="1:8" x14ac:dyDescent="0.15">
      <c r="A5" s="148" t="s">
        <v>521</v>
      </c>
      <c r="B5" s="153"/>
      <c r="C5" s="154"/>
      <c r="D5" s="155">
        <v>121357</v>
      </c>
      <c r="E5" s="156"/>
      <c r="F5" s="157">
        <v>117234</v>
      </c>
      <c r="G5" s="158"/>
      <c r="H5" s="159"/>
    </row>
    <row r="6" spans="1:8" x14ac:dyDescent="0.15">
      <c r="A6" s="160"/>
      <c r="B6" s="161"/>
      <c r="C6" s="162"/>
      <c r="D6" s="163">
        <v>80545</v>
      </c>
      <c r="E6" s="164"/>
      <c r="F6" s="165">
        <v>59796</v>
      </c>
      <c r="G6" s="166"/>
      <c r="H6" s="167"/>
    </row>
    <row r="7" spans="1:8" x14ac:dyDescent="0.15">
      <c r="A7" s="148" t="s">
        <v>522</v>
      </c>
      <c r="B7" s="153"/>
      <c r="C7" s="154"/>
      <c r="D7" s="155">
        <v>51158</v>
      </c>
      <c r="E7" s="156"/>
      <c r="F7" s="157">
        <v>97758</v>
      </c>
      <c r="G7" s="158"/>
      <c r="H7" s="159"/>
    </row>
    <row r="8" spans="1:8" x14ac:dyDescent="0.15">
      <c r="A8" s="160"/>
      <c r="B8" s="161"/>
      <c r="C8" s="162"/>
      <c r="D8" s="163">
        <v>17943</v>
      </c>
      <c r="E8" s="164"/>
      <c r="F8" s="165">
        <v>45946</v>
      </c>
      <c r="G8" s="166"/>
      <c r="H8" s="167"/>
    </row>
    <row r="9" spans="1:8" x14ac:dyDescent="0.15">
      <c r="A9" s="148" t="s">
        <v>523</v>
      </c>
      <c r="B9" s="153"/>
      <c r="C9" s="154"/>
      <c r="D9" s="155">
        <v>46195</v>
      </c>
      <c r="E9" s="156"/>
      <c r="F9" s="157">
        <v>91338</v>
      </c>
      <c r="G9" s="158"/>
      <c r="H9" s="159"/>
    </row>
    <row r="10" spans="1:8" x14ac:dyDescent="0.15">
      <c r="A10" s="160"/>
      <c r="B10" s="161"/>
      <c r="C10" s="162"/>
      <c r="D10" s="163">
        <v>36852</v>
      </c>
      <c r="E10" s="164"/>
      <c r="F10" s="165">
        <v>43989</v>
      </c>
      <c r="G10" s="166"/>
      <c r="H10" s="167"/>
    </row>
    <row r="11" spans="1:8" x14ac:dyDescent="0.15">
      <c r="A11" s="148" t="s">
        <v>524</v>
      </c>
      <c r="B11" s="153"/>
      <c r="C11" s="154"/>
      <c r="D11" s="155">
        <v>84215</v>
      </c>
      <c r="E11" s="156"/>
      <c r="F11" s="157">
        <v>103975</v>
      </c>
      <c r="G11" s="158"/>
      <c r="H11" s="159"/>
    </row>
    <row r="12" spans="1:8" x14ac:dyDescent="0.15">
      <c r="A12" s="160"/>
      <c r="B12" s="161"/>
      <c r="C12" s="168"/>
      <c r="D12" s="163">
        <v>80175</v>
      </c>
      <c r="E12" s="164"/>
      <c r="F12" s="165">
        <v>52698</v>
      </c>
      <c r="G12" s="166"/>
      <c r="H12" s="167"/>
    </row>
    <row r="13" spans="1:8" x14ac:dyDescent="0.15">
      <c r="A13" s="148"/>
      <c r="B13" s="153"/>
      <c r="C13" s="169"/>
      <c r="D13" s="170">
        <v>76036</v>
      </c>
      <c r="E13" s="171"/>
      <c r="F13" s="172">
        <v>102739</v>
      </c>
      <c r="G13" s="173"/>
      <c r="H13" s="159"/>
    </row>
    <row r="14" spans="1:8" x14ac:dyDescent="0.15">
      <c r="A14" s="160"/>
      <c r="B14" s="161"/>
      <c r="C14" s="162"/>
      <c r="D14" s="163">
        <v>52553</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v>
      </c>
      <c r="C19" s="174">
        <f>ROUND(VALUE(SUBSTITUTE(実質収支比率等に係る経年分析!G$48,"▲","-")),2)</f>
        <v>9.1999999999999993</v>
      </c>
      <c r="D19" s="174">
        <f>ROUND(VALUE(SUBSTITUTE(実質収支比率等に係る経年分析!H$48,"▲","-")),2)</f>
        <v>7.67</v>
      </c>
      <c r="E19" s="174">
        <f>ROUND(VALUE(SUBSTITUTE(実質収支比率等に係る経年分析!I$48,"▲","-")),2)</f>
        <v>8.6300000000000008</v>
      </c>
      <c r="F19" s="174">
        <f>ROUND(VALUE(SUBSTITUTE(実質収支比率等に係る経年分析!J$48,"▲","-")),2)</f>
        <v>9.61</v>
      </c>
    </row>
    <row r="20" spans="1:11" x14ac:dyDescent="0.15">
      <c r="A20" s="174" t="s">
        <v>53</v>
      </c>
      <c r="B20" s="174">
        <f>ROUND(VALUE(SUBSTITUTE(実質収支比率等に係る経年分析!F$47,"▲","-")),2)</f>
        <v>21.69</v>
      </c>
      <c r="C20" s="174">
        <f>ROUND(VALUE(SUBSTITUTE(実質収支比率等に係る経年分析!G$47,"▲","-")),2)</f>
        <v>16.87</v>
      </c>
      <c r="D20" s="174">
        <f>ROUND(VALUE(SUBSTITUTE(実質収支比率等に係る経年分析!H$47,"▲","-")),2)</f>
        <v>37.380000000000003</v>
      </c>
      <c r="E20" s="174">
        <f>ROUND(VALUE(SUBSTITUTE(実質収支比率等に係る経年分析!I$47,"▲","-")),2)</f>
        <v>35.369999999999997</v>
      </c>
      <c r="F20" s="174">
        <f>ROUND(VALUE(SUBSTITUTE(実質収支比率等に係る経年分析!J$47,"▲","-")),2)</f>
        <v>35.869999999999997</v>
      </c>
    </row>
    <row r="21" spans="1:11" x14ac:dyDescent="0.15">
      <c r="A21" s="174" t="s">
        <v>54</v>
      </c>
      <c r="B21" s="174">
        <f>IF(ISNUMBER(VALUE(SUBSTITUTE(実質収支比率等に係る経年分析!F$49,"▲","-"))),ROUND(VALUE(SUBSTITUTE(実質収支比率等に係る経年分析!F$49,"▲","-")),2),NA())</f>
        <v>-6.62</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13.28</v>
      </c>
      <c r="E21" s="174">
        <f>IF(ISNUMBER(VALUE(SUBSTITUTE(実質収支比率等に係る経年分析!I$49,"▲","-"))),ROUND(VALUE(SUBSTITUTE(実質収支比率等に係る経年分析!I$49,"▲","-")),2),NA())</f>
        <v>-8.99</v>
      </c>
      <c r="F21" s="174">
        <f>IF(ISNUMBER(VALUE(SUBSTITUTE(実質収支比率等に係る経年分析!J$49,"▲","-"))),ROUND(VALUE(SUBSTITUTE(実質収支比率等に係る経年分析!J$49,"▲","-")),2),NA())</f>
        <v>-5.89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地方独立行政法人芦屋中央病院貸付金特別会計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給食センター特別会計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国民宿舎特別会計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7.63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9.5500000000000007</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15.93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15.53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17.78</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433.84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548.11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662.26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796.14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956.38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1201</v>
      </c>
      <c r="E42" s="176"/>
      <c r="F42" s="176"/>
      <c r="G42" s="176">
        <f>'実質公債費比率（分子）の構造'!L$52</f>
        <v>1652</v>
      </c>
      <c r="H42" s="176"/>
      <c r="I42" s="176"/>
      <c r="J42" s="176">
        <f>'実質公債費比率（分子）の構造'!M$52</f>
        <v>1392</v>
      </c>
      <c r="K42" s="176"/>
      <c r="L42" s="176"/>
      <c r="M42" s="176">
        <f>'実質公債費比率（分子）の構造'!N$52</f>
        <v>1282</v>
      </c>
      <c r="N42" s="176"/>
      <c r="O42" s="176"/>
      <c r="P42" s="176">
        <f>'実質公債費比率（分子）の構造'!O$52</f>
        <v>1042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56</v>
      </c>
      <c r="C45" s="176"/>
      <c r="D45" s="176"/>
      <c r="E45" s="176">
        <f>'実質公債費比率（分子）の構造'!L$49</f>
        <v>56</v>
      </c>
      <c r="F45" s="176"/>
      <c r="G45" s="176"/>
      <c r="H45" s="176">
        <f>'実質公債費比率（分子）の構造'!M$49</f>
        <v>46</v>
      </c>
      <c r="I45" s="176"/>
      <c r="J45" s="176"/>
      <c r="K45" s="176">
        <f>'実質公債費比率（分子）の構造'!N$49</f>
        <v>31</v>
      </c>
      <c r="L45" s="176"/>
      <c r="M45" s="176"/>
      <c r="N45" s="176">
        <f>'実質公債費比率（分子）の構造'!O$49</f>
        <v>29</v>
      </c>
      <c r="O45" s="176"/>
      <c r="P45" s="176"/>
    </row>
    <row r="46" spans="1:16" x14ac:dyDescent="0.15">
      <c r="A46" s="176" t="s">
        <v>64</v>
      </c>
      <c r="B46" s="176">
        <f>'実質公債費比率（分子）の構造'!K$48</f>
        <v>173</v>
      </c>
      <c r="C46" s="176"/>
      <c r="D46" s="176"/>
      <c r="E46" s="176">
        <f>'実質公債費比率（分子）の構造'!L$48</f>
        <v>111</v>
      </c>
      <c r="F46" s="176"/>
      <c r="G46" s="176"/>
      <c r="H46" s="176">
        <f>'実質公債費比率（分子）の構造'!M$48</f>
        <v>115</v>
      </c>
      <c r="I46" s="176"/>
      <c r="J46" s="176"/>
      <c r="K46" s="176">
        <f>'実質公債費比率（分子）の構造'!N$48</f>
        <v>116</v>
      </c>
      <c r="L46" s="176"/>
      <c r="M46" s="176"/>
      <c r="N46" s="176">
        <f>'実質公債費比率（分子）の構造'!O$48</f>
        <v>116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1119</v>
      </c>
      <c r="C49" s="176"/>
      <c r="D49" s="176"/>
      <c r="E49" s="176">
        <f>'実質公債費比率（分子）の構造'!L$45</f>
        <v>1297</v>
      </c>
      <c r="F49" s="176"/>
      <c r="G49" s="176"/>
      <c r="H49" s="176">
        <f>'実質公債費比率（分子）の構造'!M$45</f>
        <v>1317</v>
      </c>
      <c r="I49" s="176"/>
      <c r="J49" s="176"/>
      <c r="K49" s="176">
        <f>'実質公債費比率（分子）の構造'!N$45</f>
        <v>1260</v>
      </c>
      <c r="L49" s="176"/>
      <c r="M49" s="176"/>
      <c r="N49" s="176">
        <f>'実質公債費比率（分子）の構造'!O$45</f>
        <v>1266</v>
      </c>
      <c r="O49" s="176"/>
      <c r="P49" s="176"/>
    </row>
    <row r="50" spans="1:16" x14ac:dyDescent="0.15">
      <c r="A50" s="176" t="s">
        <v>67</v>
      </c>
      <c r="B50" s="176" t="e">
        <f>NA()</f>
        <v>#N/A</v>
      </c>
      <c r="C50" s="176">
        <f>IF(ISNUMBER('実質公債費比率（分子）の構造'!K$53),'実質公債費比率（分子）の構造'!K$53,NA())</f>
        <v>147</v>
      </c>
      <c r="D50" s="176" t="e">
        <f>NA()</f>
        <v>#N/A</v>
      </c>
      <c r="E50" s="176" t="e">
        <f>NA()</f>
        <v>#N/A</v>
      </c>
      <c r="F50" s="176">
        <f>IF(ISNUMBER('実質公債費比率（分子）の構造'!L$53),'実質公債費比率（分子）の構造'!L$53,NA())</f>
        <v>-188</v>
      </c>
      <c r="G50" s="176" t="e">
        <f>NA()</f>
        <v>#N/A</v>
      </c>
      <c r="H50" s="176" t="e">
        <f>NA()</f>
        <v>#N/A</v>
      </c>
      <c r="I50" s="176">
        <f>IF(ISNUMBER('実質公債費比率（分子）の構造'!M$53),'実質公債費比率（分子）の構造'!M$53,NA())</f>
        <v>86</v>
      </c>
      <c r="J50" s="176" t="e">
        <f>NA()</f>
        <v>#N/A</v>
      </c>
      <c r="K50" s="176" t="e">
        <f>NA()</f>
        <v>#N/A</v>
      </c>
      <c r="L50" s="176">
        <f>IF(ISNUMBER('実質公債費比率（分子）の構造'!N$53),'実質公債費比率（分子）の構造'!N$53,NA())</f>
        <v>125</v>
      </c>
      <c r="M50" s="176" t="e">
        <f>NA()</f>
        <v>#N/A</v>
      </c>
      <c r="N50" s="176" t="e">
        <f>NA()</f>
        <v>#N/A</v>
      </c>
      <c r="O50" s="176">
        <f>IF(ISNUMBER('実質公債費比率（分子）の構造'!O$53),'実質公債費比率（分子）の構造'!O$53,NA())</f>
        <v>369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9168</v>
      </c>
      <c r="E56" s="175"/>
      <c r="F56" s="175"/>
      <c r="G56" s="175">
        <f>'将来負担比率（分子）の構造'!J$52</f>
        <v>9111</v>
      </c>
      <c r="H56" s="175"/>
      <c r="I56" s="175"/>
      <c r="J56" s="175">
        <f>'将来負担比率（分子）の構造'!K$52</f>
        <v>8871</v>
      </c>
      <c r="K56" s="175"/>
      <c r="L56" s="175"/>
      <c r="M56" s="175">
        <f>'将来負担比率（分子）の構造'!L$52</f>
        <v>8515</v>
      </c>
      <c r="N56" s="175"/>
      <c r="O56" s="175"/>
      <c r="P56" s="175">
        <f>'将来負担比率（分子）の構造'!M$52</f>
        <v>8739</v>
      </c>
    </row>
    <row r="57" spans="1:16" x14ac:dyDescent="0.15">
      <c r="A57" s="175" t="s">
        <v>42</v>
      </c>
      <c r="B57" s="175"/>
      <c r="C57" s="175"/>
      <c r="D57" s="175">
        <f>'将来負担比率（分子）の構造'!I$51</f>
        <v>5789</v>
      </c>
      <c r="E57" s="175"/>
      <c r="F57" s="175"/>
      <c r="G57" s="175">
        <f>'将来負担比率（分子）の構造'!J$51</f>
        <v>5434</v>
      </c>
      <c r="H57" s="175"/>
      <c r="I57" s="175"/>
      <c r="J57" s="175">
        <f>'将来負担比率（分子）の構造'!K$51</f>
        <v>4990</v>
      </c>
      <c r="K57" s="175"/>
      <c r="L57" s="175"/>
      <c r="M57" s="175">
        <f>'将来負担比率（分子）の構造'!L$51</f>
        <v>4610</v>
      </c>
      <c r="N57" s="175"/>
      <c r="O57" s="175"/>
      <c r="P57" s="175">
        <f>'将来負担比率（分子）の構造'!M$51</f>
        <v>2728</v>
      </c>
    </row>
    <row r="58" spans="1:16" x14ac:dyDescent="0.15">
      <c r="A58" s="175" t="s">
        <v>41</v>
      </c>
      <c r="B58" s="175"/>
      <c r="C58" s="175"/>
      <c r="D58" s="175">
        <f>'将来負担比率（分子）の構造'!I$50</f>
        <v>4182</v>
      </c>
      <c r="E58" s="175"/>
      <c r="F58" s="175"/>
      <c r="G58" s="175">
        <f>'将来負担比率（分子）の構造'!J$50</f>
        <v>3882</v>
      </c>
      <c r="H58" s="175"/>
      <c r="I58" s="175"/>
      <c r="J58" s="175">
        <f>'将来負担比率（分子）の構造'!K$50</f>
        <v>4830</v>
      </c>
      <c r="K58" s="175"/>
      <c r="L58" s="175"/>
      <c r="M58" s="175">
        <f>'将来負担比率（分子）の構造'!L$50</f>
        <v>5089</v>
      </c>
      <c r="N58" s="175"/>
      <c r="O58" s="175"/>
      <c r="P58" s="175">
        <f>'将来負担比率（分子）の構造'!M$50</f>
        <v>5092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839</v>
      </c>
      <c r="C61" s="175"/>
      <c r="D61" s="175"/>
      <c r="E61" s="175">
        <f>'将来負担比率（分子）の構造'!J$46</f>
        <v>819</v>
      </c>
      <c r="F61" s="175"/>
      <c r="G61" s="175"/>
      <c r="H61" s="175">
        <f>'将来負担比率（分子）の構造'!K$46</f>
        <v>641</v>
      </c>
      <c r="I61" s="175"/>
      <c r="J61" s="175"/>
      <c r="K61" s="175">
        <f>'将来負担比率（分子）の構造'!L$46</f>
        <v>443</v>
      </c>
      <c r="L61" s="175"/>
      <c r="M61" s="175"/>
      <c r="N61" s="175">
        <f>'将来負担比率（分子）の構造'!M$46</f>
        <v>252</v>
      </c>
      <c r="O61" s="175"/>
      <c r="P61" s="175"/>
    </row>
    <row r="62" spans="1:16" x14ac:dyDescent="0.15">
      <c r="A62" s="175" t="s">
        <v>35</v>
      </c>
      <c r="B62" s="175">
        <f>'将来負担比率（分子）の構造'!I$45</f>
        <v>735</v>
      </c>
      <c r="C62" s="175"/>
      <c r="D62" s="175"/>
      <c r="E62" s="175">
        <f>'将来負担比率（分子）の構造'!J$45</f>
        <v>699</v>
      </c>
      <c r="F62" s="175"/>
      <c r="G62" s="175"/>
      <c r="H62" s="175">
        <f>'将来負担比率（分子）の構造'!K$45</f>
        <v>776</v>
      </c>
      <c r="I62" s="175"/>
      <c r="J62" s="175"/>
      <c r="K62" s="175">
        <f>'将来負担比率（分子）の構造'!L$45</f>
        <v>775</v>
      </c>
      <c r="L62" s="175"/>
      <c r="M62" s="175"/>
      <c r="N62" s="175">
        <f>'将来負担比率（分子）の構造'!M$45</f>
        <v>824</v>
      </c>
      <c r="O62" s="175"/>
      <c r="P62" s="175"/>
    </row>
    <row r="63" spans="1:16" x14ac:dyDescent="0.15">
      <c r="A63" s="175" t="s">
        <v>34</v>
      </c>
      <c r="B63" s="175">
        <f>'将来負担比率（分子）の構造'!I$44</f>
        <v>284</v>
      </c>
      <c r="C63" s="175"/>
      <c r="D63" s="175"/>
      <c r="E63" s="175">
        <f>'将来負担比率（分子）の構造'!J$44</f>
        <v>257</v>
      </c>
      <c r="F63" s="175"/>
      <c r="G63" s="175"/>
      <c r="H63" s="175">
        <f>'将来負担比率（分子）の構造'!K$44</f>
        <v>233</v>
      </c>
      <c r="I63" s="175"/>
      <c r="J63" s="175"/>
      <c r="K63" s="175">
        <f>'将来負担比率（分子）の構造'!L$44</f>
        <v>220</v>
      </c>
      <c r="L63" s="175"/>
      <c r="M63" s="175"/>
      <c r="N63" s="175">
        <f>'将来負担比率（分子）の構造'!M$44</f>
        <v>195</v>
      </c>
      <c r="O63" s="175"/>
      <c r="P63" s="175"/>
    </row>
    <row r="64" spans="1:16" x14ac:dyDescent="0.15">
      <c r="A64" s="175" t="s">
        <v>33</v>
      </c>
      <c r="B64" s="175">
        <f>'将来負担比率（分子）の構造'!I$43</f>
        <v>612</v>
      </c>
      <c r="C64" s="175"/>
      <c r="D64" s="175"/>
      <c r="E64" s="175">
        <f>'将来負担比率（分子）の構造'!J$43</f>
        <v>521</v>
      </c>
      <c r="F64" s="175"/>
      <c r="G64" s="175"/>
      <c r="H64" s="175">
        <f>'将来負担比率（分子）の構造'!K$43</f>
        <v>419</v>
      </c>
      <c r="I64" s="175"/>
      <c r="J64" s="175"/>
      <c r="K64" s="175">
        <f>'将来負担比率（分子）の構造'!L$43</f>
        <v>410</v>
      </c>
      <c r="L64" s="175"/>
      <c r="M64" s="175"/>
      <c r="N64" s="175">
        <f>'将来負担比率（分子）の構造'!M$43</f>
        <v>522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13201</v>
      </c>
      <c r="C66" s="175"/>
      <c r="D66" s="175"/>
      <c r="E66" s="175">
        <f>'将来負担比率（分子）の構造'!J$41</f>
        <v>13297</v>
      </c>
      <c r="F66" s="175"/>
      <c r="G66" s="175"/>
      <c r="H66" s="175">
        <f>'将来負担比率（分子）の構造'!K$41</f>
        <v>12540</v>
      </c>
      <c r="I66" s="175"/>
      <c r="J66" s="175"/>
      <c r="K66" s="175">
        <f>'将来負担比率（分子）の構造'!L$41</f>
        <v>11873</v>
      </c>
      <c r="L66" s="175"/>
      <c r="M66" s="175"/>
      <c r="N66" s="175">
        <f>'将来負担比率（分子）の構造'!M$41</f>
        <v>11759</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1605</v>
      </c>
      <c r="C72" s="179">
        <f>基金残高に係る経年分析!G55</f>
        <v>1477</v>
      </c>
      <c r="D72" s="179">
        <f>基金残高に係る経年分析!H55</f>
        <v>1498</v>
      </c>
    </row>
    <row r="73" spans="1:16" x14ac:dyDescent="0.15">
      <c r="A73" s="178" t="s">
        <v>74</v>
      </c>
      <c r="B73" s="179">
        <f>基金残高に係る経年分析!F56</f>
        <v>96</v>
      </c>
      <c r="C73" s="179">
        <f>基金残高に係る経年分析!G56</f>
        <v>96</v>
      </c>
      <c r="D73" s="179">
        <f>基金残高に係る経年分析!H56</f>
        <v>96</v>
      </c>
    </row>
    <row r="74" spans="1:16" x14ac:dyDescent="0.15">
      <c r="A74" s="178" t="s">
        <v>75</v>
      </c>
      <c r="B74" s="179">
        <f>基金残高に係る経年分析!F57</f>
        <v>2931</v>
      </c>
      <c r="C74" s="179">
        <f>基金残高に係る経年分析!G57</f>
        <v>3318</v>
      </c>
      <c r="D74" s="179">
        <f>基金残高に係る経年分析!H57</f>
        <v>3301</v>
      </c>
    </row>
  </sheetData>
  <sheetProtection algorithmName="SHA-512" hashValue="lA67s9uDuZaE06HcciiplwbMiNmz3ZBUV+QdywAqPTpWLjAUx9XCuxrBMJ+RKT0zb0XYHqVEoupI6LWQrI4j9A==" saltValue="ZEGxFvxlwHtLiMKDkyu8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2025-03-24T01:06:06Z</cp:lastPrinted>
  <dcterms:created xsi:type="dcterms:W3CDTF">2025-02-19T04:54:28Z</dcterms:created>
  <dcterms:modified xsi:type="dcterms:W3CDTF">2025-03-31T02:14:34Z</dcterms:modified>
  <cp:category/>
</cp:coreProperties>
</file>