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a1130\Desktop\"/>
    </mc:Choice>
  </mc:AlternateContent>
  <xr:revisionPtr revIDLastSave="0" documentId="13_ncr:1_{16BF6D05-BB5D-4C4A-986F-104E89915144}"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AM34" i="10" l="1"/>
  <c r="AM35" i="10" l="1"/>
  <c r="BE34" i="10"/>
</calcChain>
</file>

<file path=xl/sharedStrings.xml><?xml version="1.0" encoding="utf-8"?>
<sst xmlns="http://schemas.openxmlformats.org/spreadsheetml/2006/main" count="1122" uniqueCount="608">
  <si>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</si>
  <si>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</si>
  <si>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</si>
  <si>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</si>
  <si>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</si>
  <si>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</si>
  <si>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</si>
  <si>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</si>
  <si>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</si>
  <si>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</si>
  <si>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</si>
  <si>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</si>
  <si>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</si>
  <si>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</si>
  <si>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</si>
  <si>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</si>
  <si>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</si>
  <si>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</si>
  <si>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</si>
  <si>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</si>
  <si>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</si>
  <si>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</si>
  <si>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</si>
  <si>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</si>
  <si>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</si>
  <si>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</si>
  <si>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</si>
  <si>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</si>
  <si>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</si>
  <si>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</si>
  <si>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</si>
  <si>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</si>
  <si>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</si>
  <si>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</si>
  <si>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</si>
  <si>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</si>
  <si>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</si>
  <si>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</si>
  <si>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</si>
  <si>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</si>
  <si>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</si>
  <si>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</si>
  <si>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</si>
  <si>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</si>
  <si>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</si>
  <si>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</si>
  <si>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</si>
  <si>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</si>
  <si>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</si>
  <si>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</si>
  <si>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</si>
  <si>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</si>
  <si>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</si>
  <si>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</si>
  <si>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</si>
  <si>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</si>
  <si>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</si>
  <si>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</si>
  <si>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</si>
  <si>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</si>
  <si>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</si>
  <si>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</si>
  <si>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</si>
  <si>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</si>
  <si>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</si>
  <si>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</si>
  <si>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</si>
  <si>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</si>
  <si>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</si>
  <si>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</si>
  <si>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</si>
  <si>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</si>
  <si>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</si>
  <si>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</si>
  <si>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</si>
  <si>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</si>
  <si>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</si>
  <si>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</si>
  <si>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</si>
  <si>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</si>
  <si>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</si>
  <si>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</si>
  <si>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</si>
  <si>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</si>
  <si>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</si>
  <si>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</si>
  <si>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</si>
  <si>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</si>
  <si>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</si>
  <si>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</si>
  <si>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</si>
  <si>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</si>
  <si>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</si>
  <si>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</si>
  <si>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</si>
  <si>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</si>
  <si>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</si>
  <si>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</si>
  <si>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</si>
  <si>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</si>
  <si>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</si>
  <si>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</si>
  <si>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</si>
  <si>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</si>
  <si>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</si>
  <si>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</si>
  <si>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</si>
  <si>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</si>
  <si>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</si>
  <si>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</si>
  <si>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</si>
  <si>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</si>
  <si>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</si>
  <si>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</si>
  <si>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</si>
  <si>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</si>
  <si>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</si>
  <si>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</si>
  <si>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</si>
  <si>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</si>
  <si>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</si>
  <si>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</si>
  <si>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</si>
  <si>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</si>
  <si>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</si>
  <si>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</si>
  <si>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</si>
  <si>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</si>
  <si>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</si>
  <si>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</si>
  <si>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</si>
  <si>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</si>
  <si>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</si>
  <si>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</si>
  <si>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</si>
  <si>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</si>
  <si>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</si>
  <si>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</si>
  <si>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</si>
  <si>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</si>
  <si>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</si>
  <si>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</si>
  <si>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</si>
  <si>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</si>
  <si>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</si>
  <si>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</si>
  <si>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</si>
  <si>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</si>
  <si>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</si>
  <si>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</si>
  <si>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</si>
  <si>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</si>
  <si>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</si>
  <si>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</si>
  <si>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</si>
  <si>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</si>
  <si>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</si>
  <si>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</si>
  <si>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</si>
  <si>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</si>
  <si>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</si>
  <si>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</si>
  <si>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</si>
  <si>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</si>
  <si>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</si>
  <si>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</si>
  <si>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</si>
  <si>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</si>
  <si>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</si>
  <si>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</si>
  <si>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</si>
  <si>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</si>
  <si>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</si>
  <si>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</si>
  <si>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</si>
  <si>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</si>
  <si>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</si>
  <si>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</si>
  <si>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</si>
  <si>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</si>
  <si>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</si>
  <si>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</si>
  <si>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</si>
  <si>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</si>
  <si>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</si>
  <si>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</si>
  <si>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</si>
  <si>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</si>
  <si>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</si>
  <si>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</si>
  <si>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</si>
  <si>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</si>
  <si>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</si>
  <si>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</si>
  <si>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</si>
  <si>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</si>
  <si>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</si>
  <si>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</si>
  <si>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</si>
  <si>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</si>
  <si>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</si>
  <si>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</si>
  <si>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</si>
  <si>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</si>
  <si>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</si>
  <si>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</si>
  <si>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</si>
  <si>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</si>
  <si>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</si>
  <si>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</si>
  <si>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</si>
  <si>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</si>
  <si>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福岡県芦屋町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</si>
  <si>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</si>
  <si>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</si>
  <si>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</si>
  <si>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</si>
  <si>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</si>
  <si>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</si>
  <si>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</si>
  <si>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</si>
  <si>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</si>
  <si>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</si>
  <si>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</si>
  <si>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</si>
  <si>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</si>
  <si>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</si>
  <si>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</si>
  <si>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</si>
  <si>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</si>
  <si>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</si>
  <si>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</si>
  <si>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</si>
  <si>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</si>
  <si>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</si>
  <si>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</si>
  <si>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</si>
  <si>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</si>
  <si>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</si>
  <si>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</si>
  <si>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</si>
  <si>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</si>
  <si>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</si>
  <si>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</si>
  <si>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</si>
  <si>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</si>
  <si>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</si>
  <si>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</si>
  <si>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</si>
  <si>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</si>
  <si>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</si>
  <si>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</si>
  <si>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</si>
  <si>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</si>
  <si>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</si>
  <si>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</si>
  <si>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</si>
  <si>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</si>
  <si>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</si>
  <si>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</si>
  <si>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</si>
  <si>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</si>
  <si>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</si>
  <si>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</si>
  <si>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</si>
  <si>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</si>
  <si>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</si>
  <si>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</si>
  <si>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</si>
  <si>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</si>
  <si>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</si>
  <si>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</si>
  <si>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</si>
  <si>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</si>
  <si>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</si>
  <si>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</si>
  <si>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</si>
  <si>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</si>
  <si>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</si>
  <si>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</si>
  <si>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</si>
  <si>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</si>
  <si>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</si>
  <si>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</si>
  <si>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</si>
  <si>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</si>
  <si>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</si>
  <si>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</si>
  <si>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</si>
  <si>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</si>
  <si>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</si>
  <si>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</si>
  <si>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</si>
  <si>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</si>
  <si>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</si>
  <si>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</si>
  <si>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</si>
  <si>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</si>
  <si>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</si>
  <si>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</si>
  <si>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</si>
  <si>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</si>
  <si>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</si>
  <si>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</si>
  <si>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</si>
  <si>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</si>
  <si>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</si>
  <si>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</si>
  <si>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</si>
  <si>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</si>
  <si>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</si>
  <si>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</si>
  <si>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</si>
  <si>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</si>
  <si>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</si>
  <si>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</si>
  <si>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</si>
  <si>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</si>
  <si>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</si>
  <si>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</si>
  <si>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</si>
  <si>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</si>
  <si>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</si>
  <si>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</si>
  <si>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</si>
  <si>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</si>
  <si>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</si>
  <si>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</si>
  <si>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</si>
  <si>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</si>
  <si>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</si>
  <si>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</si>
  <si>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</si>
  <si>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</si>
  <si>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</si>
  <si>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</si>
  <si>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</si>
  <si>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</si>
  <si>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</si>
  <si>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</si>
  <si>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</si>
  <si>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</si>
  <si>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</si>
  <si>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</si>
  <si>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</si>
  <si>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</si>
  <si>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</si>
  <si>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</si>
  <si>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</si>
  <si>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</si>
  <si>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</si>
  <si>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</si>
  <si>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</si>
  <si>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</si>
  <si>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</si>
  <si>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</si>
  <si>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</si>
  <si>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</si>
  <si>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</si>
  <si>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</si>
  <si>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</si>
  <si>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</si>
  <si>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</si>
  <si>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</si>
  <si>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</si>
  <si>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</si>
  <si>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福岡県芦屋町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</si>
  <si>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</si>
  <si>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</si>
  <si>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</si>
  <si>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</si>
  <si>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</si>
  <si>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</si>
  <si>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</si>
  <si>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</si>
  <si>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</si>
  <si>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</si>
  <si>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</si>
  <si>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</si>
  <si>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</si>
  <si>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</si>
  <si>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</si>
  <si>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</si>
  <si>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</si>
  <si>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</si>
  <si>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</si>
  <si>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</si>
  <si>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</si>
  <si>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</si>
  <si>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</si>
  <si>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</si>
  <si>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</si>
  <si>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</si>
  <si>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</si>
  <si>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</si>
  <si>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</si>
  <si>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</si>
  <si>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</si>
  <si>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</si>
  <si>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</si>
  <si>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</si>
  <si>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</si>
  <si>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</si>
  <si>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</si>
  <si>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</si>
  <si>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</si>
  <si>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</si>
  <si>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</si>
  <si>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モーターボート競走事業会計</t>
    <phoneticPr fontId="5"/>
  </si>
  <si>
    <t>法適用企業</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</si>
  <si>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</si>
  <si>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</si>
  <si>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</si>
  <si>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</si>
  <si>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</si>
  <si>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</si>
  <si>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</si>
  <si>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</si>
  <si>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</si>
  <si>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</si>
  <si>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</si>
  <si>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</si>
  <si>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</si>
  <si>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</si>
  <si>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</si>
  <si>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</si>
  <si>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</si>
  <si>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</si>
  <si>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</si>
  <si>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</si>
  <si>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</si>
  <si>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</si>
  <si>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</si>
  <si>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</si>
  <si>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</si>
  <si>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</si>
  <si>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</si>
  <si>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</si>
  <si>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</si>
  <si>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</si>
  <si>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</si>
  <si>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</si>
  <si>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</si>
  <si>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</si>
  <si>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</si>
  <si>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</si>
  <si>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</si>
  <si>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</si>
  <si>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</si>
  <si>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</si>
  <si>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</si>
  <si>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</si>
  <si>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</si>
  <si>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</si>
  <si>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</si>
  <si>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</si>
  <si>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</si>
  <si>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</si>
  <si>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</si>
  <si>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</si>
  <si>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</si>
  <si>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</si>
  <si>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</si>
  <si>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</si>
  <si>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</si>
  <si>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</si>
  <si>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</si>
  <si>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</si>
  <si>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</si>
  <si>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</si>
  <si>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</si>
  <si>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</si>
  <si>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</si>
  <si>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</si>
  <si>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</si>
  <si>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</si>
  <si>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</si>
  <si>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</si>
  <si>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</si>
  <si>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</si>
  <si>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</si>
  <si>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</si>
  <si>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</si>
  <si>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</si>
  <si>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</si>
  <si>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</si>
  <si>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</si>
  <si>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</si>
  <si>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</si>
  <si>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</si>
  <si>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</si>
  <si>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</si>
  <si>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</si>
  <si>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</si>
  <si>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</si>
  <si>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</si>
  <si>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</si>
  <si>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</si>
  <si>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</si>
  <si>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</si>
  <si>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</si>
  <si>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</si>
  <si>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</si>
  <si>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</si>
  <si>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</si>
  <si>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</si>
  <si>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</si>
  <si>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</si>
  <si>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</si>
  <si>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</si>
  <si>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</si>
  <si>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</si>
  <si>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</si>
  <si>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</si>
  <si>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</si>
  <si>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</si>
  <si>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</si>
  <si>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</si>
  <si>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</si>
  <si>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</si>
  <si>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</si>
  <si>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</si>
  <si>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</si>
  <si>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</si>
  <si>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</si>
  <si>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</si>
  <si>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</si>
  <si>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</si>
  <si>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</si>
  <si>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</si>
  <si>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</si>
  <si>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</si>
  <si>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</si>
  <si>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</si>
  <si>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</si>
  <si>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</si>
  <si>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</si>
  <si>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</si>
  <si>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</si>
  <si>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</si>
  <si>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</si>
  <si>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</si>
  <si>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</si>
  <si>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</si>
  <si>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</si>
  <si>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</si>
  <si>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</si>
  <si>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</si>
  <si>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</si>
  <si>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</si>
  <si>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</si>
  <si>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</si>
  <si>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</si>
  <si>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</si>
  <si>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</si>
  <si>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</si>
  <si>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</si>
  <si>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</si>
  <si>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</si>
  <si>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</si>
  <si>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</si>
  <si>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</si>
  <si>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</si>
  <si>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</si>
  <si>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</si>
  <si>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</si>
  <si>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</si>
  <si>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</si>
  <si>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17.14</t>
  </si>
  <si>
    <t>▲ 15.43</t>
  </si>
  <si>
    <t>▲ 7.14</t>
  </si>
  <si>
    <t>▲ 6.62</t>
  </si>
  <si>
    <t>モーターボート競走事業会計</t>
  </si>
  <si>
    <t>下水道事業会計</t>
  </si>
  <si>
    <t>一般会計</t>
  </si>
  <si>
    <t>国民健康保険特別会計</t>
  </si>
  <si>
    <t>後期高齢者医療特別会計</t>
  </si>
  <si>
    <t>国民宿舎特別会計</t>
  </si>
  <si>
    <t>給食センター特別会計</t>
  </si>
  <si>
    <t>地方独立行政法人芦屋中央病院貸付金特別会計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</si>
  <si>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</si>
  <si>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</si>
  <si>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</si>
  <si>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</si>
  <si>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</si>
  <si>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</si>
  <si>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</si>
  <si>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</si>
  <si>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</si>
  <si>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福岡県市町村消防団員等公務災害補償組合</t>
    <rPh sb="0" eb="3">
      <t>フクオカケン</t>
    </rPh>
    <rPh sb="3" eb="6">
      <t>シチョウソン</t>
    </rPh>
    <rPh sb="6" eb="9">
      <t>ショウボウダン</t>
    </rPh>
    <rPh sb="9" eb="11">
      <t>インナド</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</si>
  <si>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</si>
  <si>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</si>
  <si>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</si>
  <si>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</si>
  <si>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</si>
  <si>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</si>
  <si>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</si>
  <si>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</si>
  <si>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地方独立行政法人芦屋中央病院</t>
    <rPh sb="0" eb="2">
      <t>チホウ</t>
    </rPh>
    <rPh sb="2" eb="4">
      <t>ドクリツ</t>
    </rPh>
    <rPh sb="4" eb="6">
      <t>ギョウセイ</t>
    </rPh>
    <rPh sb="6" eb="8">
      <t>ホウジン</t>
    </rPh>
    <rPh sb="8" eb="10">
      <t>アシヤ</t>
    </rPh>
    <rPh sb="10" eb="12">
      <t>チュウオウ</t>
    </rPh>
    <rPh sb="12" eb="14">
      <t>ビョウイン</t>
    </rPh>
    <phoneticPr fontId="2"/>
  </si>
  <si>
    <t>遠賀・中間地域広域行政事務組合</t>
    <rPh sb="0" eb="2">
      <t>オンガ</t>
    </rPh>
    <rPh sb="3" eb="5">
      <t>ナカマ</t>
    </rPh>
    <rPh sb="5" eb="7">
      <t>チイキ</t>
    </rPh>
    <rPh sb="7" eb="9">
      <t>コウイキ</t>
    </rPh>
    <rPh sb="9" eb="11">
      <t>ギョウセイ</t>
    </rPh>
    <rPh sb="11" eb="13">
      <t>ジム</t>
    </rPh>
    <rPh sb="13" eb="15">
      <t>クミアイ</t>
    </rPh>
    <phoneticPr fontId="2"/>
  </si>
  <si>
    <t>競艇収益まちづくり基金</t>
    <rPh sb="0" eb="2">
      <t>キョウテイ</t>
    </rPh>
    <rPh sb="2" eb="4">
      <t>シュウエキ</t>
    </rPh>
    <rPh sb="9" eb="11">
      <t>キキン</t>
    </rPh>
    <phoneticPr fontId="2"/>
  </si>
  <si>
    <t>町営住宅基金</t>
    <rPh sb="0" eb="2">
      <t>チョウエイ</t>
    </rPh>
    <rPh sb="2" eb="4">
      <t>ジュウタク</t>
    </rPh>
    <rPh sb="4" eb="6">
      <t>キキン</t>
    </rPh>
    <phoneticPr fontId="2"/>
  </si>
  <si>
    <t>職員退職基金</t>
    <rPh sb="0" eb="2">
      <t>ショクイン</t>
    </rPh>
    <rPh sb="2" eb="4">
      <t>タイショク</t>
    </rPh>
    <rPh sb="4" eb="6">
      <t>キキン</t>
    </rPh>
    <phoneticPr fontId="2"/>
  </si>
  <si>
    <t>子ども医療費助成事業基金</t>
    <rPh sb="0" eb="1">
      <t>コ</t>
    </rPh>
    <rPh sb="3" eb="6">
      <t>イリョウヒ</t>
    </rPh>
    <rPh sb="6" eb="8">
      <t>ジョセイ</t>
    </rPh>
    <rPh sb="8" eb="10">
      <t>ジギョウ</t>
    </rPh>
    <rPh sb="10" eb="12">
      <t>キキン</t>
    </rPh>
    <phoneticPr fontId="2"/>
  </si>
  <si>
    <t>公共施設等整備基金</t>
    <rPh sb="0" eb="2">
      <t>コウキョウ</t>
    </rPh>
    <rPh sb="2" eb="4">
      <t>シセツ</t>
    </rPh>
    <rPh sb="4" eb="5">
      <t>トウ</t>
    </rPh>
    <rPh sb="5" eb="7">
      <t>セイビ</t>
    </rPh>
    <rPh sb="7" eb="9">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</si>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</sst>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2588-4D89-996C-59D8150E2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99273</c:v>
                </c:pt>
                <c:pt idx="1">
                  <c:v>121971</c:v>
                </c:pt>
                <c:pt idx="2">
                  <c:v>204332</c:v>
                </c:pt>
                <c:pt idx="3">
                  <c:v>136203</c:v>
                </c:pt>
                <c:pt idx="4">
                  <c:v>77255</c:v>
                </c:pt>
              </c:numCache>
            </c:numRef>
          </c:val>
          <c:smooth val="0"/>
          <c:extLst>
            <c:ext xmlns:c16="http://schemas.microsoft.com/office/drawing/2014/chart" uri="{C3380CC4-5D6E-409C-BE32-E72D297353CC}">
              <c16:uniqueId val="{00000001-2588-4D89-996C-59D8150E28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6.86</c:v>
                </c:pt>
                <c:pt idx="1">
                  <c:v>4.93</c:v>
                </c:pt>
                <c:pt idx="2">
                  <c:v>5.23</c:v>
                </c:pt>
                <c:pt idx="3">
                  <c:v>5.43</c:v>
                </c:pt>
                <c:pt idx="4">
                  <c:v>5.8</c:v>
                </c:pt>
              </c:numCache>
            </c:numRef>
          </c:val>
          <c:extLst>
            <c:ext xmlns:c16="http://schemas.microsoft.com/office/drawing/2014/chart" uri="{C3380CC4-5D6E-409C-BE32-E72D297353CC}">
              <c16:uniqueId val="{00000000-4192-43DB-BE51-9F1DF4116C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50.73</c:v>
                </c:pt>
                <c:pt idx="1">
                  <c:v>42.08</c:v>
                </c:pt>
                <c:pt idx="2">
                  <c:v>29.67</c:v>
                </c:pt>
                <c:pt idx="3">
                  <c:v>25.93</c:v>
                </c:pt>
                <c:pt idx="4">
                  <c:v>21.69</c:v>
                </c:pt>
              </c:numCache>
            </c:numRef>
          </c:val>
          <c:extLst>
            <c:ext xmlns:c16="http://schemas.microsoft.com/office/drawing/2014/chart" uri="{C3380CC4-5D6E-409C-BE32-E72D297353CC}">
              <c16:uniqueId val="{00000001-4192-43DB-BE51-9F1DF4116C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3.97</c:v>
                </c:pt>
                <c:pt idx="1">
                  <c:v>-17.14</c:v>
                </c:pt>
                <c:pt idx="2">
                  <c:v>-15.43</c:v>
                </c:pt>
                <c:pt idx="3">
                  <c:v>-7.14</c:v>
                </c:pt>
                <c:pt idx="4">
                  <c:v>-6.62</c:v>
                </c:pt>
              </c:numCache>
            </c:numRef>
          </c:val>
          <c:smooth val="0"/>
          <c:extLst>
            <c:ext xmlns:c16="http://schemas.microsoft.com/office/drawing/2014/chart" uri="{C3380CC4-5D6E-409C-BE32-E72D297353CC}">
              <c16:uniqueId val="{00000002-4192-43DB-BE51-9F1DF4116C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A5-4872-B486-AF901140D2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A5-4872-B486-AF901140D28B}"/>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A5-4872-B486-AF901140D28B}"/>
            </c:ext>
          </c:extLst>
        </c:ser>
        <c:ser>
          <c:idx val="3"/>
          <c:order val="3"/>
          <c:tx>
            <c:strRef>
              <c:f>データシート!$A$30</c:f>
              <c:strCache>
                <c:ptCount val="1"/>
                <c:pt idx="0">
                  <c:v>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3-44A5-4872-B486-AF901140D28B}"/>
            </c:ext>
          </c:extLst>
        </c:ser>
        <c:ser>
          <c:idx val="4"/>
          <c:order val="4"/>
          <c:tx>
            <c:strRef>
              <c:f>データシート!$A$31</c:f>
              <c:strCache>
                <c:ptCount val="1"/>
                <c:pt idx="0">
                  <c:v>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0.14000000000000001</c:v>
                </c:pt>
                <c:pt idx="4">
                  <c:v>#N/A</c:v>
                </c:pt>
                <c:pt idx="5">
                  <c:v>0</c:v>
                </c:pt>
                <c:pt idx="6">
                  <c:v>#N/A</c:v>
                </c:pt>
                <c:pt idx="7">
                  <c:v>0</c:v>
                </c:pt>
                <c:pt idx="8">
                  <c:v>#N/A</c:v>
                </c:pt>
                <c:pt idx="9">
                  <c:v>0.05</c:v>
                </c:pt>
              </c:numCache>
            </c:numRef>
          </c:val>
          <c:extLst>
            <c:ext xmlns:c16="http://schemas.microsoft.com/office/drawing/2014/chart" uri="{C3380CC4-5D6E-409C-BE32-E72D297353CC}">
              <c16:uniqueId val="{00000004-44A5-4872-B486-AF901140D2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0.15</c:v>
                </c:pt>
                <c:pt idx="4">
                  <c:v>#N/A</c:v>
                </c:pt>
                <c:pt idx="5">
                  <c:v>0.18</c:v>
                </c:pt>
                <c:pt idx="6">
                  <c:v>#N/A</c:v>
                </c:pt>
                <c:pt idx="7">
                  <c:v>0.2</c:v>
                </c:pt>
                <c:pt idx="8">
                  <c:v>#N/A</c:v>
                </c:pt>
                <c:pt idx="9">
                  <c:v>0.2</c:v>
                </c:pt>
              </c:numCache>
            </c:numRef>
          </c:val>
          <c:extLst>
            <c:ext xmlns:c16="http://schemas.microsoft.com/office/drawing/2014/chart" uri="{C3380CC4-5D6E-409C-BE32-E72D297353CC}">
              <c16:uniqueId val="{00000005-44A5-4872-B486-AF901140D28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1.99</c:v>
                </c:pt>
                <c:pt idx="2">
                  <c:v>#N/A</c:v>
                </c:pt>
                <c:pt idx="3">
                  <c:v>2.29</c:v>
                </c:pt>
                <c:pt idx="4">
                  <c:v>#N/A</c:v>
                </c:pt>
                <c:pt idx="5">
                  <c:v>2.5299999999999998</c:v>
                </c:pt>
                <c:pt idx="6">
                  <c:v>#N/A</c:v>
                </c:pt>
                <c:pt idx="7">
                  <c:v>1.72</c:v>
                </c:pt>
                <c:pt idx="8">
                  <c:v>#N/A</c:v>
                </c:pt>
                <c:pt idx="9">
                  <c:v>0.72</c:v>
                </c:pt>
              </c:numCache>
            </c:numRef>
          </c:val>
          <c:extLst>
            <c:ext xmlns:c16="http://schemas.microsoft.com/office/drawing/2014/chart" uri="{C3380CC4-5D6E-409C-BE32-E72D297353CC}">
              <c16:uniqueId val="{00000006-44A5-4872-B486-AF901140D2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c:v>
                </c:pt>
                <c:pt idx="2">
                  <c:v>#N/A</c:v>
                </c:pt>
                <c:pt idx="3">
                  <c:v>4.88</c:v>
                </c:pt>
                <c:pt idx="4">
                  <c:v>#N/A</c:v>
                </c:pt>
                <c:pt idx="5">
                  <c:v>5.17</c:v>
                </c:pt>
                <c:pt idx="6">
                  <c:v>#N/A</c:v>
                </c:pt>
                <c:pt idx="7">
                  <c:v>5.37</c:v>
                </c:pt>
                <c:pt idx="8">
                  <c:v>#N/A</c:v>
                </c:pt>
                <c:pt idx="9">
                  <c:v>5.74</c:v>
                </c:pt>
              </c:numCache>
            </c:numRef>
          </c:val>
          <c:extLst>
            <c:ext xmlns:c16="http://schemas.microsoft.com/office/drawing/2014/chart" uri="{C3380CC4-5D6E-409C-BE32-E72D297353CC}">
              <c16:uniqueId val="{00000007-44A5-4872-B486-AF901140D2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11.24</c:v>
                </c:pt>
                <c:pt idx="2">
                  <c:v>#N/A</c:v>
                </c:pt>
                <c:pt idx="3">
                  <c:v>13.08</c:v>
                </c:pt>
                <c:pt idx="4">
                  <c:v>#N/A</c:v>
                </c:pt>
                <c:pt idx="5">
                  <c:v>13.94</c:v>
                </c:pt>
                <c:pt idx="6">
                  <c:v>#N/A</c:v>
                </c:pt>
                <c:pt idx="7">
                  <c:v>15.33</c:v>
                </c:pt>
                <c:pt idx="8">
                  <c:v>#N/A</c:v>
                </c:pt>
                <c:pt idx="9">
                  <c:v>15.93</c:v>
                </c:pt>
              </c:numCache>
            </c:numRef>
          </c:val>
          <c:extLst>
            <c:ext xmlns:c16="http://schemas.microsoft.com/office/drawing/2014/chart" uri="{C3380CC4-5D6E-409C-BE32-E72D297353CC}">
              <c16:uniqueId val="{00000008-44A5-4872-B486-AF901140D28B}"/>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141.30000000000001</c:v>
                </c:pt>
                <c:pt idx="2">
                  <c:v>#N/A</c:v>
                </c:pt>
                <c:pt idx="3">
                  <c:v>195.73</c:v>
                </c:pt>
                <c:pt idx="4">
                  <c:v>#N/A</c:v>
                </c:pt>
                <c:pt idx="5">
                  <c:v>270.02999999999997</c:v>
                </c:pt>
                <c:pt idx="6">
                  <c:v>#N/A</c:v>
                </c:pt>
                <c:pt idx="7">
                  <c:v>345.09</c:v>
                </c:pt>
                <c:pt idx="8">
                  <c:v>#N/A</c:v>
                </c:pt>
                <c:pt idx="9">
                  <c:v>433.84</c:v>
                </c:pt>
              </c:numCache>
            </c:numRef>
          </c:val>
          <c:extLst>
            <c:ext xmlns:c16="http://schemas.microsoft.com/office/drawing/2014/chart" uri="{C3380CC4-5D6E-409C-BE32-E72D297353CC}">
              <c16:uniqueId val="{00000009-44A5-4872-B486-AF901140D2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722</c:v>
                </c:pt>
                <c:pt idx="5">
                  <c:v>711</c:v>
                </c:pt>
                <c:pt idx="8">
                  <c:v>755</c:v>
                </c:pt>
                <c:pt idx="11">
                  <c:v>853</c:v>
                </c:pt>
                <c:pt idx="14">
                  <c:v>1201</c:v>
                </c:pt>
              </c:numCache>
            </c:numRef>
          </c:val>
          <c:extLst>
            <c:ext xmlns:c16="http://schemas.microsoft.com/office/drawing/2014/chart" uri="{C3380CC4-5D6E-409C-BE32-E72D297353CC}">
              <c16:uniqueId val="{00000000-1FB0-45C6-9A2E-C59D5B4387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B0-45C6-9A2E-C59D5B4387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B0-45C6-9A2E-C59D5B4387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58</c:v>
                </c:pt>
                <c:pt idx="6">
                  <c:v>58</c:v>
                </c:pt>
                <c:pt idx="9">
                  <c:v>68</c:v>
                </c:pt>
                <c:pt idx="12">
                  <c:v>56</c:v>
                </c:pt>
              </c:numCache>
            </c:numRef>
          </c:val>
          <c:extLst>
            <c:ext xmlns:c16="http://schemas.microsoft.com/office/drawing/2014/chart" uri="{C3380CC4-5D6E-409C-BE32-E72D297353CC}">
              <c16:uniqueId val="{00000003-1FB0-45C6-9A2E-C59D5B4387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c:v>
                </c:pt>
                <c:pt idx="3">
                  <c:v>224</c:v>
                </c:pt>
                <c:pt idx="6">
                  <c:v>202</c:v>
                </c:pt>
                <c:pt idx="9">
                  <c:v>195</c:v>
                </c:pt>
                <c:pt idx="12">
                  <c:v>173</c:v>
                </c:pt>
              </c:numCache>
            </c:numRef>
          </c:val>
          <c:extLst>
            <c:ext xmlns:c16="http://schemas.microsoft.com/office/drawing/2014/chart" uri="{C3380CC4-5D6E-409C-BE32-E72D297353CC}">
              <c16:uniqueId val="{00000004-1FB0-45C6-9A2E-C59D5B4387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B0-45C6-9A2E-C59D5B4387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B0-45C6-9A2E-C59D5B4387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823</c:v>
                </c:pt>
                <c:pt idx="3">
                  <c:v>659</c:v>
                </c:pt>
                <c:pt idx="6">
                  <c:v>690</c:v>
                </c:pt>
                <c:pt idx="9">
                  <c:v>778</c:v>
                </c:pt>
                <c:pt idx="12">
                  <c:v>1119</c:v>
                </c:pt>
              </c:numCache>
            </c:numRef>
          </c:val>
          <c:extLst>
            <c:ext xmlns:c16="http://schemas.microsoft.com/office/drawing/2014/chart" uri="{C3380CC4-5D6E-409C-BE32-E72D297353CC}">
              <c16:uniqueId val="{00000007-1FB0-45C6-9A2E-C59D5B4387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352</c:v>
                </c:pt>
                <c:pt idx="2">
                  <c:v>#N/A</c:v>
                </c:pt>
                <c:pt idx="3">
                  <c:v>#N/A</c:v>
                </c:pt>
                <c:pt idx="4">
                  <c:v>230</c:v>
                </c:pt>
                <c:pt idx="5">
                  <c:v>#N/A</c:v>
                </c:pt>
                <c:pt idx="6">
                  <c:v>#N/A</c:v>
                </c:pt>
                <c:pt idx="7">
                  <c:v>195</c:v>
                </c:pt>
                <c:pt idx="8">
                  <c:v>#N/A</c:v>
                </c:pt>
                <c:pt idx="9">
                  <c:v>#N/A</c:v>
                </c:pt>
                <c:pt idx="10">
                  <c:v>188</c:v>
                </c:pt>
                <c:pt idx="11">
                  <c:v>#N/A</c:v>
                </c:pt>
                <c:pt idx="12">
                  <c:v>#N/A</c:v>
                </c:pt>
                <c:pt idx="13">
                  <c:v>147</c:v>
                </c:pt>
                <c:pt idx="14">
                  <c:v>#N/A</c:v>
                </c:pt>
              </c:numCache>
            </c:numRef>
          </c:val>
          <c:smooth val="0"/>
          <c:extLst>
            <c:ext xmlns:c16="http://schemas.microsoft.com/office/drawing/2014/chart" uri="{C3380CC4-5D6E-409C-BE32-E72D297353CC}">
              <c16:uniqueId val="{00000008-1FB0-45C6-9A2E-C59D5B4387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6554</c:v>
                </c:pt>
                <c:pt idx="5">
                  <c:v>7316</c:v>
                </c:pt>
                <c:pt idx="8">
                  <c:v>8849</c:v>
                </c:pt>
                <c:pt idx="11">
                  <c:v>9095</c:v>
                </c:pt>
                <c:pt idx="14">
                  <c:v>9168</c:v>
                </c:pt>
              </c:numCache>
            </c:numRef>
          </c:val>
          <c:extLst>
            <c:ext xmlns:c16="http://schemas.microsoft.com/office/drawing/2014/chart" uri="{C3380CC4-5D6E-409C-BE32-E72D297353CC}">
              <c16:uniqueId val="{00000000-543C-40E8-8087-295B9A7A88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757</c:v>
                </c:pt>
                <c:pt idx="5">
                  <c:v>722</c:v>
                </c:pt>
                <c:pt idx="8">
                  <c:v>5890</c:v>
                </c:pt>
                <c:pt idx="11">
                  <c:v>6128</c:v>
                </c:pt>
                <c:pt idx="14">
                  <c:v>5789</c:v>
                </c:pt>
              </c:numCache>
            </c:numRef>
          </c:val>
          <c:extLst>
            <c:ext xmlns:c16="http://schemas.microsoft.com/office/drawing/2014/chart" uri="{C3380CC4-5D6E-409C-BE32-E72D297353CC}">
              <c16:uniqueId val="{00000001-543C-40E8-8087-295B9A7A88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4583</c:v>
                </c:pt>
                <c:pt idx="5">
                  <c:v>4435</c:v>
                </c:pt>
                <c:pt idx="8">
                  <c:v>4123</c:v>
                </c:pt>
                <c:pt idx="11">
                  <c:v>4158</c:v>
                </c:pt>
                <c:pt idx="14">
                  <c:v>4182</c:v>
                </c:pt>
              </c:numCache>
            </c:numRef>
          </c:val>
          <c:extLst>
            <c:ext xmlns:c16="http://schemas.microsoft.com/office/drawing/2014/chart" uri="{C3380CC4-5D6E-409C-BE32-E72D297353CC}">
              <c16:uniqueId val="{00000002-543C-40E8-8087-295B9A7A88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3C-40E8-8087-295B9A7A88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3C-40E8-8087-295B9A7A88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502</c:v>
                </c:pt>
                <c:pt idx="9">
                  <c:v>754</c:v>
                </c:pt>
                <c:pt idx="12">
                  <c:v>839</c:v>
                </c:pt>
              </c:numCache>
            </c:numRef>
          </c:val>
          <c:extLst>
            <c:ext xmlns:c16="http://schemas.microsoft.com/office/drawing/2014/chart" uri="{C3380CC4-5D6E-409C-BE32-E72D297353CC}">
              <c16:uniqueId val="{00000005-543C-40E8-8087-295B9A7A88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763</c:v>
                </c:pt>
                <c:pt idx="3">
                  <c:v>779</c:v>
                </c:pt>
                <c:pt idx="6">
                  <c:v>730</c:v>
                </c:pt>
                <c:pt idx="9">
                  <c:v>688</c:v>
                </c:pt>
                <c:pt idx="12">
                  <c:v>735</c:v>
                </c:pt>
              </c:numCache>
            </c:numRef>
          </c:val>
          <c:extLst>
            <c:ext xmlns:c16="http://schemas.microsoft.com/office/drawing/2014/chart" uri="{C3380CC4-5D6E-409C-BE32-E72D297353CC}">
              <c16:uniqueId val="{00000006-543C-40E8-8087-295B9A7A88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464</c:v>
                </c:pt>
                <c:pt idx="3">
                  <c:v>405</c:v>
                </c:pt>
                <c:pt idx="6">
                  <c:v>350</c:v>
                </c:pt>
                <c:pt idx="9">
                  <c:v>328</c:v>
                </c:pt>
                <c:pt idx="12">
                  <c:v>284</c:v>
                </c:pt>
              </c:numCache>
            </c:numRef>
          </c:val>
          <c:extLst>
            <c:ext xmlns:c16="http://schemas.microsoft.com/office/drawing/2014/chart" uri="{C3380CC4-5D6E-409C-BE32-E72D297353CC}">
              <c16:uniqueId val="{00000007-543C-40E8-8087-295B9A7A88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1055</c:v>
                </c:pt>
                <c:pt idx="3">
                  <c:v>962</c:v>
                </c:pt>
                <c:pt idx="6">
                  <c:v>930</c:v>
                </c:pt>
                <c:pt idx="9">
                  <c:v>778</c:v>
                </c:pt>
                <c:pt idx="12">
                  <c:v>612</c:v>
                </c:pt>
              </c:numCache>
            </c:numRef>
          </c:val>
          <c:extLst>
            <c:ext xmlns:c16="http://schemas.microsoft.com/office/drawing/2014/chart" uri="{C3380CC4-5D6E-409C-BE32-E72D297353CC}">
              <c16:uniqueId val="{00000008-543C-40E8-8087-295B9A7A88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3C-40E8-8087-295B9A7A88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7588</c:v>
                </c:pt>
                <c:pt idx="3">
                  <c:v>9095</c:v>
                </c:pt>
                <c:pt idx="6">
                  <c:v>12585</c:v>
                </c:pt>
                <c:pt idx="9">
                  <c:v>13373</c:v>
                </c:pt>
                <c:pt idx="12">
                  <c:v>13201</c:v>
                </c:pt>
              </c:numCache>
            </c:numRef>
          </c:val>
          <c:extLst>
            <c:ext xmlns:c16="http://schemas.microsoft.com/office/drawing/2014/chart" uri="{C3380CC4-5D6E-409C-BE32-E72D297353CC}">
              <c16:uniqueId val="{0000000A-543C-40E8-8087-295B9A7A88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3C-40E8-8087-295B9A7A88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1090</c:v>
                </c:pt>
                <c:pt idx="1">
                  <c:v>958</c:v>
                </c:pt>
                <c:pt idx="2">
                  <c:v>831</c:v>
                </c:pt>
              </c:numCache>
            </c:numRef>
          </c:val>
          <c:extLst>
            <c:ext xmlns:c16="http://schemas.microsoft.com/office/drawing/2014/chart" uri="{C3380CC4-5D6E-409C-BE32-E72D297353CC}">
              <c16:uniqueId val="{00000000-2CC0-4F5B-8019-B1B125AC0B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95</c:v>
                </c:pt>
                <c:pt idx="2">
                  <c:v>96</c:v>
                </c:pt>
              </c:numCache>
            </c:numRef>
          </c:val>
          <c:extLst>
            <c:ext xmlns:c16="http://schemas.microsoft.com/office/drawing/2014/chart" uri="{C3380CC4-5D6E-409C-BE32-E72D297353CC}">
              <c16:uniqueId val="{00000001-2CC0-4F5B-8019-B1B125AC0B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2674</c:v>
                </c:pt>
                <c:pt idx="1">
                  <c:v>2838</c:v>
                </c:pt>
                <c:pt idx="2">
                  <c:v>3071</c:v>
                </c:pt>
              </c:numCache>
            </c:numRef>
          </c:val>
          <c:extLst>
            <c:ext xmlns:c16="http://schemas.microsoft.com/office/drawing/2014/chart" uri="{C3380CC4-5D6E-409C-BE32-E72D297353CC}">
              <c16:uniqueId val="{00000002-2CC0-4F5B-8019-B1B125AC0B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年度の間に借り入れた退職手当債の元金償還が平成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年度より順次開始したため、元利償還金額は年々増加し、経常収支比率や実質公債費比率を悪化させる要因となっていた。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このため、平成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年度に退職手当債の一括繰上償還を行い、平成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年度から元利償還金を減少させることで実質公債比率が改善された。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年度から引き続き、令和元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病院建替えに伴う地方債等の償還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されたことで</a:t>
          </a:r>
          <a:r>
            <a:rPr kumimoji="1" lang="ja-JP" altLang="ja-JP" sz="1100">
              <a:solidFill>
                <a:schemeClr val="dk1"/>
              </a:solidFill>
              <a:effectLst/>
              <a:latin typeface="+mn-lt"/>
              <a:ea typeface="+mn-ea"/>
              <a:cs typeface="+mn-cs"/>
            </a:rPr>
            <a:t>元利償還金が増加したが、過疎対策事業債の元利償還金の増加などに伴い算入公債費等も増加したため、実質公債費比率は悪化していない。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地方債の現在高が増加している理由は、国の制度により臨時財政対策債の借入れを行っていることと、投資的事業に地方債を活用していることが挙げられる。特に、平成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年度は病院建替えに伴い地方債の借入額が多額となっている。</a:t>
          </a:r>
          <a:endParaRPr lang="ja-JP" altLang="ja-JP" sz="1400">
            <a:effectLst/>
          </a:endParaRPr>
        </a:p>
        <a:p>
          <a:r>
            <a:rPr kumimoji="1" lang="ja-JP" altLang="ja-JP" sz="1100">
              <a:solidFill>
                <a:schemeClr val="dk1"/>
              </a:solidFill>
              <a:effectLst/>
              <a:latin typeface="+mn-lt"/>
              <a:ea typeface="+mn-ea"/>
              <a:cs typeface="+mn-cs"/>
            </a:rPr>
            <a:t>　なお、投資的事業に充当する地方債は、主に過疎対策事業債を活用しているため、基準財政需要額算入見込額が高い水準にあることが当町の特徴でもある。</a:t>
          </a:r>
          <a:endParaRPr lang="ja-JP" altLang="ja-JP" sz="1400">
            <a:effectLst/>
          </a:endParaRPr>
        </a:p>
        <a:p>
          <a:r>
            <a:rPr kumimoji="1" lang="ja-JP" altLang="ja-JP" sz="1100">
              <a:solidFill>
                <a:schemeClr val="dk1"/>
              </a:solidFill>
              <a:effectLst/>
              <a:latin typeface="+mn-lt"/>
              <a:ea typeface="+mn-ea"/>
              <a:cs typeface="+mn-cs"/>
            </a:rPr>
            <a:t>　現在は将来負担額を充当可能財源等が上回っており、良好な状態である。今後も後世への負担を増加させないように計画的かつ効率的に事業を実施する。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財政調整基金については、主に単独ハード事業を実施するため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千万円取り崩しており減少している。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その他特定目的基金については、増加している。主な増減内容は、競艇収益金を財源とした競艇収益まちづくり基金への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億円の積み立てである。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今後も競艇収益金を財源に競艇収益まちづくり基金へ毎年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億円積み立てていく予定である。また、公共施設の整備等については、財政調整基金を取り崩すのではなく、特定目的基金による対応を行っていく方針である。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競艇収益まちづくり基金：モーターボート競走事業の収益金を原資とし、将来にわたり福祉・教育分野において持続可能なまちづくりに資するため。</a:t>
          </a:r>
          <a:endParaRPr lang="ja-JP" altLang="ja-JP" sz="1400">
            <a:effectLst/>
          </a:endParaRPr>
        </a:p>
        <a:p>
          <a:r>
            <a:rPr kumimoji="1" lang="ja-JP" altLang="ja-JP" sz="1100">
              <a:solidFill>
                <a:schemeClr val="dk1"/>
              </a:solidFill>
              <a:effectLst/>
              <a:latin typeface="+mn-lt"/>
              <a:ea typeface="+mn-ea"/>
              <a:cs typeface="+mn-cs"/>
            </a:rPr>
            <a:t>　まちづくり支援自動販売機基金：多くの人々がまちづくりに貢献できる芦屋町まちづくり支援自動販売機の利用を通じてもたらされる寄附金を、まちづくり整備及び地域コミュニティ醸成事業に必要な資金に充てるため。</a:t>
          </a:r>
          <a:endParaRPr lang="ja-JP" altLang="ja-JP" sz="1400">
            <a:effectLst/>
          </a:endParaRPr>
        </a:p>
        <a:p>
          <a:r>
            <a:rPr kumimoji="1" lang="ja-JP" altLang="ja-JP" sz="1100">
              <a:solidFill>
                <a:schemeClr val="dk1"/>
              </a:solidFill>
              <a:effectLst/>
              <a:latin typeface="+mn-lt"/>
              <a:ea typeface="+mn-ea"/>
              <a:cs typeface="+mn-cs"/>
            </a:rPr>
            <a:t>　松本教育振興基金：芦屋町の将来を担う子どもたちの教育振興に資するため。</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公共施設等整備基金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公用又は公共の用に供する施設の整備等に要する経費の財源に充てるため</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過疎地域に指定されていることで、過疎対策事業債（ソフト事業）を活用し、様々な事業を実施しているが、過疎対策事業債が令和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年度までの予定である。令和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年度以降も継続した取り組みを行うために、平成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年度に「競艇収益まちづくり基金」を設置した。平成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年度、令和元年度ともにモーターボート競走事業収益金を財源に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更に、過疎指定終了を見据え、将来にわたり公共施設等の安全性の確保やサービス水準の維持向上を図り、中長期的な公共施設等の整備財源を確保するため、令和元年度に「公共施設等整備基金」を設置した。それに併せて「総合体育施設建設準備基金」を廃止し、</a:t>
          </a:r>
          <a:r>
            <a:rPr kumimoji="1" lang="ja-JP" altLang="ja-JP" sz="1100">
              <a:solidFill>
                <a:schemeClr val="dk1"/>
              </a:solidFill>
              <a:effectLst/>
              <a:latin typeface="+mn-lt"/>
              <a:ea typeface="+mn-ea"/>
              <a:cs typeface="+mn-cs"/>
            </a:rPr>
            <a:t>「総合体育施設建設準備基金」</a:t>
          </a:r>
          <a:r>
            <a:rPr kumimoji="1" lang="ja-JP" altLang="en-US"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千万円を</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に積立てた。</a:t>
          </a:r>
          <a:endParaRPr lang="ja-JP" altLang="ja-JP" sz="1400">
            <a:effectLst/>
          </a:endParaRPr>
        </a:p>
        <a:p>
          <a:r>
            <a:rPr kumimoji="1" lang="ja-JP" altLang="ja-JP" sz="1100">
              <a:solidFill>
                <a:schemeClr val="dk1"/>
              </a:solidFill>
              <a:effectLst/>
              <a:latin typeface="+mn-lt"/>
              <a:ea typeface="+mn-ea"/>
              <a:cs typeface="+mn-cs"/>
            </a:rPr>
            <a:t>　また、職員の退職に伴い職員退職基金を平成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千万円取り崩している。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今後もモーターボート競走事業収益金を財源に競艇収益まちづくり基金へ毎年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億円積み立てていく予定である。公共施設の整備等については、財政調整基金を取り崩すのではなく、特定目的基金による対応を行っていく方針である。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ここ数年は大型事業が続いており、単独ハード事業を実施するため、基金の取崩し額が大きくなった。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公共施設の整備等については特定目的基金による対応を行い、財政調整基金の大幅な取崩しを抑制する。目標としては、基金残高が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利子収入のみで増減はない。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特になし。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当町の地方税収は</a:t>
          </a:r>
          <a:r>
            <a:rPr kumimoji="1" lang="en-US" altLang="ja-JP" sz="1000">
              <a:solidFill>
                <a:schemeClr val="dk1"/>
              </a:solidFill>
              <a:effectLst/>
              <a:latin typeface="+mn-lt"/>
              <a:ea typeface="+mn-ea"/>
              <a:cs typeface="+mn-cs"/>
            </a:rPr>
            <a:t>12.4</a:t>
          </a:r>
          <a:r>
            <a:rPr kumimoji="1" lang="ja-JP" altLang="ja-JP" sz="1000">
              <a:solidFill>
                <a:schemeClr val="dk1"/>
              </a:solidFill>
              <a:effectLst/>
              <a:latin typeface="+mn-lt"/>
              <a:ea typeface="+mn-ea"/>
              <a:cs typeface="+mn-cs"/>
            </a:rPr>
            <a:t>億と歳入全体の</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％にも満たない状況にある。この要因は、行政面積のうち</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を航空自衛隊芦屋基地が占めており、大規模な企業立地がないため、固定資産税や法人住民税が少ないことによる。</a:t>
          </a:r>
          <a:endParaRPr lang="ja-JP" altLang="ja-JP" sz="1000">
            <a:effectLst/>
          </a:endParaRPr>
        </a:p>
        <a:p>
          <a:r>
            <a:rPr kumimoji="1" lang="ja-JP" altLang="ja-JP" sz="1000">
              <a:solidFill>
                <a:schemeClr val="dk1"/>
              </a:solidFill>
              <a:effectLst/>
              <a:latin typeface="+mn-lt"/>
              <a:ea typeface="+mn-ea"/>
              <a:cs typeface="+mn-cs"/>
            </a:rPr>
            <a:t>　また、町内に主要産業がないことから財政基盤が弱く、財政力指数に影響していることも特徴である。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年度も平成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年度から引き続いて、新婚・子育て世帯民間賃貸住宅家賃補助の交付やバス定期券に対する通学補助を行うなど人口増施策に取り組んでおり、地方税収の増に努めている。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モーターボート競走事業会計からの収益事業収入が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億円あったが、収益事業収入は臨時一般財源扱いとなり、</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億円のうち</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億円を経常的支出に充当しているため、経常収支比率は高い値となっている。</a:t>
          </a:r>
          <a:endParaRPr lang="ja-JP" altLang="ja-JP" sz="1100">
            <a:effectLst/>
          </a:endParaRPr>
        </a:p>
        <a:p>
          <a:r>
            <a:rPr kumimoji="1" lang="ja-JP" altLang="ja-JP" sz="1000">
              <a:solidFill>
                <a:schemeClr val="dk1"/>
              </a:solidFill>
              <a:effectLst/>
              <a:latin typeface="+mn-lt"/>
              <a:ea typeface="+mn-ea"/>
              <a:cs typeface="+mn-cs"/>
            </a:rPr>
            <a:t>　また、上記のように行政面積等の関係により、今後も地方税収の増額が見込めない</a:t>
          </a:r>
          <a:r>
            <a:rPr kumimoji="1" lang="ja-JP" altLang="en-US" sz="1000">
              <a:solidFill>
                <a:schemeClr val="dk1"/>
              </a:solidFill>
              <a:effectLst/>
              <a:latin typeface="+mn-lt"/>
              <a:ea typeface="+mn-ea"/>
              <a:cs typeface="+mn-cs"/>
            </a:rPr>
            <a:t>中で、行政サービスの維持管理に必要な物件費等の増加により年々財政構造が硬直化している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令和元年度は、普通交付税の増加等により経常収支比率は改善したが、普通交付税の増加要因は公債費の増加で一時的なものである。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164042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8053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164042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7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103717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79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当町の人口１人当たりの人件費は類似団体と比較し低いものの、公共施設が多いため施設運営に係る物件費等が類似団体と比較し高いという特徴がある。</a:t>
          </a:r>
          <a:endParaRPr lang="ja-JP" altLang="ja-JP" sz="1400">
            <a:effectLst/>
          </a:endParaRPr>
        </a:p>
        <a:p>
          <a:r>
            <a:rPr kumimoji="1" lang="ja-JP" altLang="ja-JP" sz="1100">
              <a:solidFill>
                <a:schemeClr val="dk1"/>
              </a:solidFill>
              <a:effectLst/>
              <a:latin typeface="+mn-lt"/>
              <a:ea typeface="+mn-ea"/>
              <a:cs typeface="+mn-cs"/>
            </a:rPr>
            <a:t>　前年度と比較し、人口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人当たりの決算額が増となっている主な要因は、人口が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％減少したためである。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28166</xdr:rowOff>
    </xdr:from>
    <xdr:to>
      <xdr:col>23</xdr:col>
      <xdr:colOff>133350</xdr:colOff>
      <xdr:row>82</xdr:row>
      <xdr:rowOff>77913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87066"/>
          <a:ext cx="8382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16889</xdr:rowOff>
    </xdr:from>
    <xdr:to>
      <xdr:col>19</xdr:col>
      <xdr:colOff>133350</xdr:colOff>
      <xdr:row>82</xdr:row>
      <xdr:rowOff>28166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5789"/>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165495</xdr:rowOff>
    </xdr:from>
    <xdr:to>
      <xdr:col>15</xdr:col>
      <xdr:colOff>82550</xdr:colOff>
      <xdr:row>82</xdr:row>
      <xdr:rowOff>16889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52945"/>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161161</xdr:rowOff>
    </xdr:from>
    <xdr:to>
      <xdr:col>11</xdr:col>
      <xdr:colOff>31750</xdr:colOff>
      <xdr:row>81</xdr:row>
      <xdr:rowOff>165495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8611"/>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27113</xdr:rowOff>
    </xdr:from>
    <xdr:to>
      <xdr:col>23</xdr:col>
      <xdr:colOff>184150</xdr:colOff>
      <xdr:row>82</xdr:row>
      <xdr:rowOff>128713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43640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148816</xdr:rowOff>
    </xdr:from>
    <xdr:to>
      <xdr:col>19</xdr:col>
      <xdr:colOff>184150</xdr:colOff>
      <xdr:row>82</xdr:row>
      <xdr:rowOff>78966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89143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0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137539</xdr:rowOff>
    </xdr:from>
    <xdr:to>
      <xdr:col>15</xdr:col>
      <xdr:colOff>133350</xdr:colOff>
      <xdr:row>82</xdr:row>
      <xdr:rowOff>67689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77866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9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114695</xdr:rowOff>
    </xdr:from>
    <xdr:to>
      <xdr:col>11</xdr:col>
      <xdr:colOff>82550</xdr:colOff>
      <xdr:row>82</xdr:row>
      <xdr:rowOff>44845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55022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110361</xdr:rowOff>
    </xdr:from>
    <xdr:to>
      <xdr:col>7</xdr:col>
      <xdr:colOff>31750</xdr:colOff>
      <xdr:row>82</xdr:row>
      <xdr:rowOff>40511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50688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日時点のラスパイレス指数は</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と前年の</a:t>
          </a:r>
          <a:r>
            <a:rPr kumimoji="1" lang="en-US" altLang="ja-JP" sz="1100">
              <a:solidFill>
                <a:schemeClr val="dk1"/>
              </a:solidFill>
              <a:effectLst/>
              <a:latin typeface="+mn-lt"/>
              <a:ea typeface="+mn-ea"/>
              <a:cs typeface="+mn-cs"/>
            </a:rPr>
            <a:t>96.8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ポイント下がり、国の水準を下回っている。主な変動要因は、階層変動に伴う職員構成の変動によるものである。</a:t>
          </a:r>
          <a:endParaRPr lang="ja-JP" altLang="ja-JP" sz="1400">
            <a:effectLst/>
          </a:endParaRPr>
        </a:p>
        <a:p>
          <a:r>
            <a:rPr kumimoji="1" lang="ja-JP" altLang="ja-JP" sz="1100">
              <a:solidFill>
                <a:schemeClr val="dk1"/>
              </a:solidFill>
              <a:effectLst/>
              <a:latin typeface="+mn-lt"/>
              <a:ea typeface="+mn-ea"/>
              <a:cs typeface="+mn-cs"/>
            </a:rPr>
            <a:t>　今後も、国・県・他の自治体との均衡を踏まえ給与の適正化に努める。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348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45055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612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12398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220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133048</xdr:rowOff>
    </xdr:from>
    <xdr:to>
      <xdr:col>64</xdr:col>
      <xdr:colOff>152400</xdr:colOff>
      <xdr:row>89</xdr:row>
      <xdr:rowOff>63198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47975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レジャー振興のための業務増に伴う増員および学校へのスクールソーシャルワーカーの任用により、人口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人あたりの職員数は</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10.42</a:t>
          </a:r>
          <a:r>
            <a:rPr kumimoji="1" lang="ja-JP" altLang="ja-JP" sz="1100">
              <a:solidFill>
                <a:schemeClr val="dk1"/>
              </a:solidFill>
              <a:effectLst/>
              <a:latin typeface="+mn-lt"/>
              <a:ea typeface="+mn-ea"/>
              <a:cs typeface="+mn-cs"/>
            </a:rPr>
            <a:t>人に増加しているが、以前からの定員適正化により、類似団体平均は下回っている。</a:t>
          </a:r>
          <a:endParaRPr lang="ja-JP" altLang="ja-JP" sz="1400">
            <a:effectLst/>
          </a:endParaRPr>
        </a:p>
        <a:p>
          <a:r>
            <a:rPr kumimoji="1" lang="ja-JP" altLang="ja-JP" sz="1100">
              <a:solidFill>
                <a:schemeClr val="dk1"/>
              </a:solidFill>
              <a:effectLst/>
              <a:latin typeface="+mn-lt"/>
              <a:ea typeface="+mn-ea"/>
              <a:cs typeface="+mn-cs"/>
            </a:rPr>
            <a:t>　今後も時代に即した組織構成の構築とそれに伴う職員配置を行うことで定員適正化を図る。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108763</xdr:rowOff>
    </xdr:from>
    <xdr:to>
      <xdr:col>81</xdr:col>
      <xdr:colOff>44450</xdr:colOff>
      <xdr:row>61</xdr:row>
      <xdr:rowOff>115519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721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70638</xdr:rowOff>
    </xdr:from>
    <xdr:to>
      <xdr:col>77</xdr:col>
      <xdr:colOff>44450</xdr:colOff>
      <xdr:row>61</xdr:row>
      <xdr:rowOff>108763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2908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70638</xdr:rowOff>
    </xdr:from>
    <xdr:to>
      <xdr:col>72</xdr:col>
      <xdr:colOff>203200</xdr:colOff>
      <xdr:row>61</xdr:row>
      <xdr:rowOff>83185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2908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14174</xdr:rowOff>
    </xdr:from>
    <xdr:to>
      <xdr:col>68</xdr:col>
      <xdr:colOff>152400</xdr:colOff>
      <xdr:row>61</xdr:row>
      <xdr:rowOff>83185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72624"/>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64719</xdr:rowOff>
    </xdr:from>
    <xdr:to>
      <xdr:col>81</xdr:col>
      <xdr:colOff>95250</xdr:colOff>
      <xdr:row>61</xdr:row>
      <xdr:rowOff>166319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81246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57963</xdr:rowOff>
    </xdr:from>
    <xdr:to>
      <xdr:col>77</xdr:col>
      <xdr:colOff>95250</xdr:colOff>
      <xdr:row>61</xdr:row>
      <xdr:rowOff>159563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169740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19838</xdr:rowOff>
    </xdr:from>
    <xdr:to>
      <xdr:col>73</xdr:col>
      <xdr:colOff>44450</xdr:colOff>
      <xdr:row>61</xdr:row>
      <xdr:rowOff>121438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131615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134824</xdr:rowOff>
    </xdr:from>
    <xdr:to>
      <xdr:col>64</xdr:col>
      <xdr:colOff>152400</xdr:colOff>
      <xdr:row>61</xdr:row>
      <xdr:rowOff>64974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75151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9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年度の間に借り入れた退職手当債の元金償還が平成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年度より順次開始され、公債費の増額により経常収支比率や実質公債費比率悪化の要因となっていた。</a:t>
          </a:r>
          <a:endParaRPr lang="ja-JP" altLang="ja-JP" sz="1400">
            <a:effectLst/>
          </a:endParaRPr>
        </a:p>
        <a:p>
          <a:r>
            <a:rPr kumimoji="1" lang="ja-JP" altLang="ja-JP" sz="1100">
              <a:solidFill>
                <a:schemeClr val="dk1"/>
              </a:solidFill>
              <a:effectLst/>
              <a:latin typeface="+mn-lt"/>
              <a:ea typeface="+mn-ea"/>
              <a:cs typeface="+mn-cs"/>
            </a:rPr>
            <a:t>　これを改善するため、平成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年度に退職手当債の一括繰上償還を行ったことにより、平成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年度から実質公債費比率が改善された。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84244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41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44</xdr:row>
      <xdr:rowOff>44450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354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将来負担比率は良好であるため、数値として算出されていない。</a:t>
          </a:r>
          <a:endParaRPr lang="ja-JP" altLang="ja-JP" sz="1400">
            <a:effectLst/>
          </a:endParaRPr>
        </a:p>
        <a:p>
          <a:r>
            <a:rPr kumimoji="1" lang="ja-JP" altLang="ja-JP" sz="1100">
              <a:solidFill>
                <a:schemeClr val="dk1"/>
              </a:solidFill>
              <a:effectLst/>
              <a:latin typeface="+mn-lt"/>
              <a:ea typeface="+mn-ea"/>
              <a:cs typeface="+mn-cs"/>
            </a:rPr>
            <a:t>　将来負担率が良好な要因は、地方債の償還に充当可能な特定目的基金を多く保有していることと、交付税措置のある地方債を多く活用し借り入れているためである。</a:t>
          </a:r>
          <a:endParaRPr lang="ja-JP" altLang="ja-JP" sz="1400">
            <a:effectLst/>
          </a:endParaRPr>
        </a:p>
        <a:p>
          <a:r>
            <a:rPr kumimoji="1" lang="ja-JP" altLang="ja-JP" sz="1100">
              <a:solidFill>
                <a:schemeClr val="dk1"/>
              </a:solidFill>
              <a:effectLst/>
              <a:latin typeface="+mn-lt"/>
              <a:ea typeface="+mn-ea"/>
              <a:cs typeface="+mn-cs"/>
            </a:rPr>
            <a:t>　今後も引き続き、後世への負担を増加させないよう計画的かつ効果的に事業を実施する。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類似団体平均と比較して人件費の割合が低くなっている要因として、ごみ処理業務、し尿処理業務、消防業務を一部事務組合で行っており、これらに関する人件費を補助費等として計上しているためである。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定年退職者が皆減</a:t>
          </a:r>
          <a:r>
            <a:rPr kumimoji="1" lang="ja-JP" altLang="ja-JP" sz="1100">
              <a:solidFill>
                <a:schemeClr val="dk1"/>
              </a:solidFill>
              <a:effectLst/>
              <a:latin typeface="+mn-lt"/>
              <a:ea typeface="+mn-ea"/>
              <a:cs typeface="+mn-cs"/>
            </a:rPr>
            <a:t>したことなどに伴い、前年と比較し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今後も定員及び給与の適正化に取り組み人件費の抑制に努める。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物件費の決算額及び経常収支比率は平成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年度からほぼ同等</a:t>
          </a:r>
          <a:r>
            <a:rPr kumimoji="1" lang="ja-JP" altLang="en-US" sz="1100">
              <a:solidFill>
                <a:schemeClr val="dk1"/>
              </a:solidFill>
              <a:effectLst/>
              <a:latin typeface="+mn-lt"/>
              <a:ea typeface="+mn-ea"/>
              <a:cs typeface="+mn-cs"/>
            </a:rPr>
            <a:t>の数値で</a:t>
          </a:r>
          <a:r>
            <a:rPr kumimoji="1" lang="ja-JP" altLang="ja-JP" sz="1100">
              <a:solidFill>
                <a:schemeClr val="dk1"/>
              </a:solidFill>
              <a:effectLst/>
              <a:latin typeface="+mn-lt"/>
              <a:ea typeface="+mn-ea"/>
              <a:cs typeface="+mn-cs"/>
            </a:rPr>
            <a:t>推移しているものの、他団体と比較すると大きな割合を占めている。この要因は公共施設の多さにある。各施設の維持管理費が計上されるほか、指定管理料等が物件費として計上されている。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過疎対策事業債（ソフト事業）や社会体育施設使用料など</a:t>
          </a:r>
          <a:r>
            <a:rPr kumimoji="1" lang="ja-JP" altLang="ja-JP" sz="1100">
              <a:solidFill>
                <a:schemeClr val="dk1"/>
              </a:solidFill>
              <a:effectLst/>
              <a:latin typeface="+mn-lt"/>
              <a:ea typeface="+mn-ea"/>
              <a:cs typeface="+mn-cs"/>
            </a:rPr>
            <a:t>の充当財源が増加したことなどに伴い、前年と比較し減少している。</a:t>
          </a:r>
          <a:endParaRPr lang="ja-JP" altLang="ja-JP">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引き続き、事務事業の見直し等を進め、経常経費の圧縮に努める。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0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扶助費について、町独自の子ども医療費の助成を行っているため例年高い水準にある。また、近年は障害者自立支援給付費が増額傾向となっている。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教育・保育給付費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自立支援給付費など</a:t>
          </a:r>
          <a:r>
            <a:rPr kumimoji="1" lang="ja-JP" altLang="ja-JP" sz="1100">
              <a:solidFill>
                <a:schemeClr val="dk1"/>
              </a:solidFill>
              <a:effectLst/>
              <a:latin typeface="+mn-lt"/>
              <a:ea typeface="+mn-ea"/>
              <a:cs typeface="+mn-cs"/>
            </a:rPr>
            <a:t>の充当財源が増加したことなどに伴い、前年と比較し減少している。</a:t>
          </a:r>
          <a:endParaRPr lang="ja-JP" altLang="ja-JP" sz="1400">
            <a:effectLst/>
          </a:endParaRPr>
        </a:p>
        <a:p>
          <a:r>
            <a:rPr kumimoji="1" lang="ja-JP" altLang="ja-JP" sz="1100">
              <a:solidFill>
                <a:schemeClr val="dk1"/>
              </a:solidFill>
              <a:effectLst/>
              <a:latin typeface="+mn-lt"/>
              <a:ea typeface="+mn-ea"/>
              <a:cs typeface="+mn-cs"/>
            </a:rPr>
            <a:t>　今後も、必要な施策は維持しつつ、財政を圧迫することのないよう福祉施策の検討が必要である。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045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その他は、他団体と比較して良好な状態である。</a:t>
          </a:r>
          <a:endParaRPr lang="ja-JP" altLang="ja-JP" sz="1400">
            <a:effectLst/>
          </a:endParaRPr>
        </a:p>
        <a:p>
          <a:r>
            <a:rPr kumimoji="1" lang="ja-JP" altLang="ja-JP" sz="1100">
              <a:solidFill>
                <a:schemeClr val="dk1"/>
              </a:solidFill>
              <a:effectLst/>
              <a:latin typeface="+mn-lt"/>
              <a:ea typeface="+mn-ea"/>
              <a:cs typeface="+mn-cs"/>
            </a:rPr>
            <a:t>　その他の経費として支出されている主な内容は、特別会計や公営企業会計への繰出金（</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億円）である。</a:t>
          </a:r>
          <a:endParaRPr lang="ja-JP" altLang="ja-JP" sz="1400">
            <a:effectLst/>
          </a:endParaRPr>
        </a:p>
        <a:p>
          <a:r>
            <a:rPr kumimoji="1" lang="ja-JP" altLang="ja-JP" sz="1100">
              <a:solidFill>
                <a:schemeClr val="dk1"/>
              </a:solidFill>
              <a:effectLst/>
              <a:latin typeface="+mn-lt"/>
              <a:ea typeface="+mn-ea"/>
              <a:cs typeface="+mn-cs"/>
            </a:rPr>
            <a:t>　良好な状態ではあるが、国民健康保険特別会計への赤字補填財源繰出金が、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千万円と財政を圧迫する要因となっている。赤字補填分をどのように解消していくかが今後の課題である。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121285</xdr:rowOff>
    </xdr:from>
    <xdr:to>
      <xdr:col>82</xdr:col>
      <xdr:colOff>107950</xdr:colOff>
      <xdr:row>58</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8939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933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57</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922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87012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121920</xdr:rowOff>
    </xdr:from>
    <xdr:to>
      <xdr:col>78</xdr:col>
      <xdr:colOff>120650</xdr:colOff>
      <xdr:row>58</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62247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他団体と比較すると経常収支比率は高い状況である。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これは、公営企業会計である下水道事業会計への補助金が多額になっていることと、ごみ・し尿処理事業や消防事業等を一部事務組合である遠賀・中間地域広域事務組合で行っていることによるものである。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811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124714</xdr:rowOff>
    </xdr:from>
    <xdr:to>
      <xdr:col>78</xdr:col>
      <xdr:colOff>69850</xdr:colOff>
      <xdr:row>39</xdr:row>
      <xdr:rowOff>133858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8112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124714</xdr:rowOff>
    </xdr:from>
    <xdr:to>
      <xdr:col>73</xdr:col>
      <xdr:colOff>180975</xdr:colOff>
      <xdr:row>39</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8112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760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45991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73914</xdr:rowOff>
    </xdr:from>
    <xdr:to>
      <xdr:col>74</xdr:col>
      <xdr:colOff>31750</xdr:colOff>
      <xdr:row>40</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160291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23622</xdr:rowOff>
    </xdr:from>
    <xdr:to>
      <xdr:col>65</xdr:col>
      <xdr:colOff>53975</xdr:colOff>
      <xdr:row>39</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109999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公債費が高い要因として、平成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年度に借り入れた退職手当債の元金償還が平成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年度より順次開始した事が挙げられる。</a:t>
          </a:r>
          <a:endParaRPr lang="ja-JP" altLang="ja-JP" sz="1100">
            <a:effectLst/>
          </a:endParaRPr>
        </a:p>
        <a:p>
          <a:r>
            <a:rPr kumimoji="1" lang="ja-JP" altLang="ja-JP" sz="1000">
              <a:solidFill>
                <a:schemeClr val="dk1"/>
              </a:solidFill>
              <a:effectLst/>
              <a:latin typeface="+mn-lt"/>
              <a:ea typeface="+mn-ea"/>
              <a:cs typeface="+mn-cs"/>
            </a:rPr>
            <a:t>　退職手当債は交付税措置がなく経常収支比率や実質公債費比率等の財政指標を悪化させるため、平成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年度に一括繰上償還を行った。これにより平成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年度より公債費が大幅に減少した。</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年度については、病院建替えに伴</a:t>
          </a:r>
          <a:r>
            <a:rPr kumimoji="1" lang="ja-JP" altLang="en-US" sz="1000">
              <a:solidFill>
                <a:schemeClr val="dk1"/>
              </a:solidFill>
              <a:effectLst/>
              <a:latin typeface="+mn-lt"/>
              <a:ea typeface="+mn-ea"/>
              <a:cs typeface="+mn-cs"/>
            </a:rPr>
            <a:t>う</a:t>
          </a:r>
          <a:r>
            <a:rPr kumimoji="1" lang="ja-JP" altLang="ja-JP" sz="1000">
              <a:solidFill>
                <a:schemeClr val="dk1"/>
              </a:solidFill>
              <a:effectLst/>
              <a:latin typeface="+mn-lt"/>
              <a:ea typeface="+mn-ea"/>
              <a:cs typeface="+mn-cs"/>
            </a:rPr>
            <a:t>元利償還金の増</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により前年と比較し増加している。</a:t>
          </a:r>
          <a:endParaRPr lang="ja-JP" altLang="ja-JP" sz="10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147574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16637"/>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28702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28702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166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a:t>
          </a:r>
          <a:r>
            <a:rPr kumimoji="1" lang="ja-JP" altLang="en-US" sz="1100">
              <a:solidFill>
                <a:schemeClr val="dk1"/>
              </a:solidFill>
              <a:effectLst/>
              <a:latin typeface="+mn-lt"/>
              <a:ea typeface="+mn-ea"/>
              <a:cs typeface="+mn-cs"/>
            </a:rPr>
            <a:t>体</a:t>
          </a:r>
          <a:r>
            <a:rPr kumimoji="1" lang="ja-JP" altLang="ja-JP" sz="1100">
              <a:solidFill>
                <a:schemeClr val="dk1"/>
              </a:solidFill>
              <a:effectLst/>
              <a:latin typeface="+mn-lt"/>
              <a:ea typeface="+mn-ea"/>
              <a:cs typeface="+mn-cs"/>
            </a:rPr>
            <a:t>と比較して、高い水準である。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これは、当町は一部事務組合による運営や下水道普及率が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に達しているため補助金等が高い水準であること、レジャープールや芦屋釜の里等の特色ある公共施設を整備しており、維持管理のための物件費が高い水準であること等が要因である。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170435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518387"/>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170435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6326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88137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37846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362939"/>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163873</xdr:rowOff>
    </xdr:from>
    <xdr:to>
      <xdr:col>29</xdr:col>
      <xdr:colOff>127000</xdr:colOff>
      <xdr:row>18</xdr:row>
      <xdr:rowOff>26043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6148"/>
          <a:ext cx="647700" cy="33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26043</xdr:rowOff>
    </xdr:from>
    <xdr:to>
      <xdr:col>26</xdr:col>
      <xdr:colOff>50800</xdr:colOff>
      <xdr:row>18</xdr:row>
      <xdr:rowOff>37785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9768"/>
          <a:ext cx="6985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37785</xdr:rowOff>
    </xdr:from>
    <xdr:to>
      <xdr:col>22</xdr:col>
      <xdr:colOff>114300</xdr:colOff>
      <xdr:row>18</xdr:row>
      <xdr:rowOff>60958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1510"/>
          <a:ext cx="698500" cy="2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60958</xdr:rowOff>
    </xdr:from>
    <xdr:to>
      <xdr:col>18</xdr:col>
      <xdr:colOff>177800</xdr:colOff>
      <xdr:row>18</xdr:row>
      <xdr:rowOff>74437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4683"/>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113073</xdr:rowOff>
    </xdr:from>
    <xdr:to>
      <xdr:col>29</xdr:col>
      <xdr:colOff>177800</xdr:colOff>
      <xdr:row>18</xdr:row>
      <xdr:rowOff>43223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85150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146693</xdr:rowOff>
    </xdr:from>
    <xdr:to>
      <xdr:col>26</xdr:col>
      <xdr:colOff>101600</xdr:colOff>
      <xdr:row>18</xdr:row>
      <xdr:rowOff>76843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61620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158435</xdr:rowOff>
    </xdr:from>
    <xdr:to>
      <xdr:col>22</xdr:col>
      <xdr:colOff>165100</xdr:colOff>
      <xdr:row>18</xdr:row>
      <xdr:rowOff>88585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73362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10158</xdr:rowOff>
    </xdr:from>
    <xdr:to>
      <xdr:col>19</xdr:col>
      <xdr:colOff>38100</xdr:colOff>
      <xdr:row>18</xdr:row>
      <xdr:rowOff>111758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96535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23637</xdr:rowOff>
    </xdr:from>
    <xdr:to>
      <xdr:col>15</xdr:col>
      <xdr:colOff>101600</xdr:colOff>
      <xdr:row>18</xdr:row>
      <xdr:rowOff>125237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110014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309137</xdr:rowOff>
    </xdr:from>
    <xdr:to>
      <xdr:col>29</xdr:col>
      <xdr:colOff>127000</xdr:colOff>
      <xdr:row>36</xdr:row>
      <xdr:rowOff>18910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19487"/>
          <a:ext cx="647700" cy="5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301384</xdr:rowOff>
    </xdr:from>
    <xdr:to>
      <xdr:col>26</xdr:col>
      <xdr:colOff>50800</xdr:colOff>
      <xdr:row>35</xdr:row>
      <xdr:rowOff>309137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11734"/>
          <a:ext cx="698500" cy="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260674</xdr:rowOff>
    </xdr:from>
    <xdr:to>
      <xdr:col>22</xdr:col>
      <xdr:colOff>114300</xdr:colOff>
      <xdr:row>35</xdr:row>
      <xdr:rowOff>301384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1024"/>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100540</xdr:rowOff>
    </xdr:from>
    <xdr:to>
      <xdr:col>18</xdr:col>
      <xdr:colOff>177800</xdr:colOff>
      <xdr:row>35</xdr:row>
      <xdr:rowOff>260674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10890"/>
          <a:ext cx="698500" cy="16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311010</xdr:rowOff>
    </xdr:from>
    <xdr:to>
      <xdr:col>29</xdr:col>
      <xdr:colOff>177800</xdr:colOff>
      <xdr:row>36</xdr:row>
      <xdr:rowOff>69710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283087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258337</xdr:rowOff>
    </xdr:from>
    <xdr:to>
      <xdr:col>26</xdr:col>
      <xdr:colOff>101600</xdr:colOff>
      <xdr:row>36</xdr:row>
      <xdr:rowOff>17037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1814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5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250584</xdr:rowOff>
    </xdr:from>
    <xdr:to>
      <xdr:col>22</xdr:col>
      <xdr:colOff>165100</xdr:colOff>
      <xdr:row>36</xdr:row>
      <xdr:rowOff>9284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336961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209874</xdr:rowOff>
    </xdr:from>
    <xdr:to>
      <xdr:col>19</xdr:col>
      <xdr:colOff>38100</xdr:colOff>
      <xdr:row>35</xdr:row>
      <xdr:rowOff>311474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296251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49740</xdr:rowOff>
    </xdr:from>
    <xdr:to>
      <xdr:col>15</xdr:col>
      <xdr:colOff>101600</xdr:colOff>
      <xdr:row>35</xdr:row>
      <xdr:rowOff>151340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161517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144691</xdr:rowOff>
    </xdr:from>
    <xdr:to>
      <xdr:col>24</xdr:col>
      <xdr:colOff>63500</xdr:colOff>
      <xdr:row>37</xdr:row>
      <xdr:rowOff>146406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834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130975</xdr:rowOff>
    </xdr:from>
    <xdr:to>
      <xdr:col>19</xdr:col>
      <xdr:colOff>177800</xdr:colOff>
      <xdr:row>37</xdr:row>
      <xdr:rowOff>146406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7462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130975</xdr:rowOff>
    </xdr:from>
    <xdr:to>
      <xdr:col>15</xdr:col>
      <xdr:colOff>50800</xdr:colOff>
      <xdr:row>38</xdr:row>
      <xdr:rowOff>55743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4625"/>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55743</xdr:rowOff>
    </xdr:from>
    <xdr:to>
      <xdr:col>10</xdr:col>
      <xdr:colOff>114300</xdr:colOff>
      <xdr:row>38</xdr:row>
      <xdr:rowOff>63363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08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93891</xdr:rowOff>
    </xdr:from>
    <xdr:to>
      <xdr:col>24</xdr:col>
      <xdr:colOff>114300</xdr:colOff>
      <xdr:row>38</xdr:row>
      <xdr:rowOff>24041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72318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95606</xdr:rowOff>
    </xdr:from>
    <xdr:to>
      <xdr:col>20</xdr:col>
      <xdr:colOff>38100</xdr:colOff>
      <xdr:row>38</xdr:row>
      <xdr:rowOff>25756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16883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80175</xdr:rowOff>
    </xdr:from>
    <xdr:to>
      <xdr:col>15</xdr:col>
      <xdr:colOff>101600</xdr:colOff>
      <xdr:row>38</xdr:row>
      <xdr:rowOff>10325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4943</xdr:rowOff>
    </xdr:from>
    <xdr:to>
      <xdr:col>10</xdr:col>
      <xdr:colOff>165100</xdr:colOff>
      <xdr:row>38</xdr:row>
      <xdr:rowOff>106543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97670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12563</xdr:rowOff>
    </xdr:from>
    <xdr:to>
      <xdr:col>6</xdr:col>
      <xdr:colOff>38100</xdr:colOff>
      <xdr:row>38</xdr:row>
      <xdr:rowOff>114163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105290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34635</xdr:rowOff>
    </xdr:from>
    <xdr:to>
      <xdr:col>24</xdr:col>
      <xdr:colOff>63500</xdr:colOff>
      <xdr:row>56</xdr:row>
      <xdr:rowOff>77480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5835"/>
          <a:ext cx="8382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77480</xdr:rowOff>
    </xdr:from>
    <xdr:to>
      <xdr:col>19</xdr:col>
      <xdr:colOff>177800</xdr:colOff>
      <xdr:row>56</xdr:row>
      <xdr:rowOff>84799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8680"/>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68318</xdr:rowOff>
    </xdr:from>
    <xdr:to>
      <xdr:col>15</xdr:col>
      <xdr:colOff>50800</xdr:colOff>
      <xdr:row>56</xdr:row>
      <xdr:rowOff>84799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69518"/>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68318</xdr:rowOff>
    </xdr:from>
    <xdr:to>
      <xdr:col>10</xdr:col>
      <xdr:colOff>114300</xdr:colOff>
      <xdr:row>56</xdr:row>
      <xdr:rowOff>69758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951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155285</xdr:rowOff>
    </xdr:from>
    <xdr:to>
      <xdr:col>24</xdr:col>
      <xdr:colOff>114300</xdr:colOff>
      <xdr:row>56</xdr:row>
      <xdr:rowOff>85435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8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26680</xdr:rowOff>
    </xdr:from>
    <xdr:to>
      <xdr:col>20</xdr:col>
      <xdr:colOff>38100</xdr:colOff>
      <xdr:row>56</xdr:row>
      <xdr:rowOff>128280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119407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33999</xdr:rowOff>
    </xdr:from>
    <xdr:to>
      <xdr:col>15</xdr:col>
      <xdr:colOff>101600</xdr:colOff>
      <xdr:row>56</xdr:row>
      <xdr:rowOff>135599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152126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17518</xdr:rowOff>
    </xdr:from>
    <xdr:to>
      <xdr:col>10</xdr:col>
      <xdr:colOff>165100</xdr:colOff>
      <xdr:row>56</xdr:row>
      <xdr:rowOff>119118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135645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18958</xdr:rowOff>
    </xdr:from>
    <xdr:to>
      <xdr:col>6</xdr:col>
      <xdr:colOff>38100</xdr:colOff>
      <xdr:row>56</xdr:row>
      <xdr:rowOff>120558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137085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70853</xdr:rowOff>
    </xdr:from>
    <xdr:to>
      <xdr:col>24</xdr:col>
      <xdr:colOff>63500</xdr:colOff>
      <xdr:row>78</xdr:row>
      <xdr:rowOff>95580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43953"/>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70853</xdr:rowOff>
    </xdr:from>
    <xdr:to>
      <xdr:col>19</xdr:col>
      <xdr:colOff>177800</xdr:colOff>
      <xdr:row>78</xdr:row>
      <xdr:rowOff>80263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4395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80263</xdr:rowOff>
    </xdr:from>
    <xdr:to>
      <xdr:col>15</xdr:col>
      <xdr:colOff>50800</xdr:colOff>
      <xdr:row>78</xdr:row>
      <xdr:rowOff>121907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336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112230</xdr:rowOff>
    </xdr:from>
    <xdr:to>
      <xdr:col>10</xdr:col>
      <xdr:colOff>114300</xdr:colOff>
      <xdr:row>78</xdr:row>
      <xdr:rowOff>121907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8533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44780</xdr:rowOff>
    </xdr:from>
    <xdr:to>
      <xdr:col>24</xdr:col>
      <xdr:colOff>114300</xdr:colOff>
      <xdr:row>78</xdr:row>
      <xdr:rowOff>146380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131157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20053</xdr:rowOff>
    </xdr:from>
    <xdr:to>
      <xdr:col>20</xdr:col>
      <xdr:colOff>38100</xdr:colOff>
      <xdr:row>78</xdr:row>
      <xdr:rowOff>121653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112780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29463</xdr:rowOff>
    </xdr:from>
    <xdr:to>
      <xdr:col>15</xdr:col>
      <xdr:colOff>101600</xdr:colOff>
      <xdr:row>78</xdr:row>
      <xdr:rowOff>131063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122190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71107</xdr:rowOff>
    </xdr:from>
    <xdr:to>
      <xdr:col>10</xdr:col>
      <xdr:colOff>165100</xdr:colOff>
      <xdr:row>79</xdr:row>
      <xdr:rowOff>1257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61430</xdr:rowOff>
    </xdr:from>
    <xdr:to>
      <xdr:col>6</xdr:col>
      <xdr:colOff>38100</xdr:colOff>
      <xdr:row>78</xdr:row>
      <xdr:rowOff>163030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154157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58889</xdr:rowOff>
    </xdr:from>
    <xdr:to>
      <xdr:col>24</xdr:col>
      <xdr:colOff>63500</xdr:colOff>
      <xdr:row>96</xdr:row>
      <xdr:rowOff>10325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6639"/>
          <a:ext cx="838200" cy="1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215</xdr:rowOff>
    </xdr:from>
    <xdr:to>
      <xdr:col>19</xdr:col>
      <xdr:colOff>177800</xdr:colOff>
      <xdr:row>96</xdr:row>
      <xdr:rowOff>10325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59415"/>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215</xdr:rowOff>
    </xdr:from>
    <xdr:to>
      <xdr:col>15</xdr:col>
      <xdr:colOff>50800</xdr:colOff>
      <xdr:row>96</xdr:row>
      <xdr:rowOff>27000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5941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27000</xdr:rowOff>
    </xdr:from>
    <xdr:to>
      <xdr:col>10</xdr:col>
      <xdr:colOff>114300</xdr:colOff>
      <xdr:row>96</xdr:row>
      <xdr:rowOff>76403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6200"/>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8089</xdr:rowOff>
    </xdr:from>
    <xdr:to>
      <xdr:col>24</xdr:col>
      <xdr:colOff>114300</xdr:colOff>
      <xdr:row>95</xdr:row>
      <xdr:rowOff>109689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30966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130975</xdr:rowOff>
    </xdr:from>
    <xdr:to>
      <xdr:col>20</xdr:col>
      <xdr:colOff>38100</xdr:colOff>
      <xdr:row>96</xdr:row>
      <xdr:rowOff>61125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77652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120865</xdr:rowOff>
    </xdr:from>
    <xdr:to>
      <xdr:col>15</xdr:col>
      <xdr:colOff>101600</xdr:colOff>
      <xdr:row>96</xdr:row>
      <xdr:rowOff>51015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67542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147650</xdr:rowOff>
    </xdr:from>
    <xdr:to>
      <xdr:col>10</xdr:col>
      <xdr:colOff>165100</xdr:colOff>
      <xdr:row>96</xdr:row>
      <xdr:rowOff>77800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94327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25603</xdr:rowOff>
    </xdr:from>
    <xdr:to>
      <xdr:col>6</xdr:col>
      <xdr:colOff>38100</xdr:colOff>
      <xdr:row>96</xdr:row>
      <xdr:rowOff>127203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143730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70905</xdr:rowOff>
    </xdr:from>
    <xdr:to>
      <xdr:col>55</xdr:col>
      <xdr:colOff>0</xdr:colOff>
      <xdr:row>36</xdr:row>
      <xdr:rowOff>90281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43105"/>
          <a:ext cx="8382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90281</xdr:rowOff>
    </xdr:from>
    <xdr:to>
      <xdr:col>50</xdr:col>
      <xdr:colOff>114300</xdr:colOff>
      <xdr:row>36</xdr:row>
      <xdr:rowOff>116168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6248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116168</xdr:rowOff>
    </xdr:from>
    <xdr:to>
      <xdr:col>45</xdr:col>
      <xdr:colOff>177800</xdr:colOff>
      <xdr:row>36</xdr:row>
      <xdr:rowOff>135352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88368"/>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135352</xdr:rowOff>
    </xdr:from>
    <xdr:to>
      <xdr:col>41</xdr:col>
      <xdr:colOff>50800</xdr:colOff>
      <xdr:row>36</xdr:row>
      <xdr:rowOff>138223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755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20105</xdr:rowOff>
    </xdr:from>
    <xdr:to>
      <xdr:col>55</xdr:col>
      <xdr:colOff>50800</xdr:colOff>
      <xdr:row>36</xdr:row>
      <xdr:rowOff>121705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42982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39481</xdr:rowOff>
    </xdr:from>
    <xdr:to>
      <xdr:col>50</xdr:col>
      <xdr:colOff>165100</xdr:colOff>
      <xdr:row>36</xdr:row>
      <xdr:rowOff>141081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65368</xdr:rowOff>
    </xdr:from>
    <xdr:to>
      <xdr:col>46</xdr:col>
      <xdr:colOff>38100</xdr:colOff>
      <xdr:row>36</xdr:row>
      <xdr:rowOff>166968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158095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84552</xdr:rowOff>
    </xdr:from>
    <xdr:to>
      <xdr:col>41</xdr:col>
      <xdr:colOff>101600</xdr:colOff>
      <xdr:row>37</xdr:row>
      <xdr:rowOff>14702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87423</xdr:rowOff>
    </xdr:from>
    <xdr:to>
      <xdr:col>36</xdr:col>
      <xdr:colOff>165100</xdr:colOff>
      <xdr:row>37</xdr:row>
      <xdr:rowOff>17573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168428</xdr:rowOff>
    </xdr:from>
    <xdr:to>
      <xdr:col>55</xdr:col>
      <xdr:colOff>0</xdr:colOff>
      <xdr:row>58</xdr:row>
      <xdr:rowOff>18036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69628"/>
          <a:ext cx="838200" cy="1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117389</xdr:rowOff>
    </xdr:from>
    <xdr:to>
      <xdr:col>50</xdr:col>
      <xdr:colOff>114300</xdr:colOff>
      <xdr:row>56</xdr:row>
      <xdr:rowOff>168428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47139"/>
          <a:ext cx="889000" cy="2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117389</xdr:rowOff>
    </xdr:from>
    <xdr:to>
      <xdr:col>45</xdr:col>
      <xdr:colOff>177800</xdr:colOff>
      <xdr:row>57</xdr:row>
      <xdr:rowOff>43456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47139"/>
          <a:ext cx="889000" cy="2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43456</xdr:rowOff>
    </xdr:from>
    <xdr:to>
      <xdr:col>41</xdr:col>
      <xdr:colOff>50800</xdr:colOff>
      <xdr:row>57</xdr:row>
      <xdr:rowOff>117581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16106"/>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138686</xdr:rowOff>
    </xdr:from>
    <xdr:to>
      <xdr:col>55</xdr:col>
      <xdr:colOff>50800</xdr:colOff>
      <xdr:row>58</xdr:row>
      <xdr:rowOff>68836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117113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117628</xdr:rowOff>
    </xdr:from>
    <xdr:to>
      <xdr:col>50</xdr:col>
      <xdr:colOff>165100</xdr:colOff>
      <xdr:row>57</xdr:row>
      <xdr:rowOff>47778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64305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9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66589</xdr:rowOff>
    </xdr:from>
    <xdr:to>
      <xdr:col>46</xdr:col>
      <xdr:colOff>38100</xdr:colOff>
      <xdr:row>55</xdr:row>
      <xdr:rowOff>168189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13266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7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164106</xdr:rowOff>
    </xdr:from>
    <xdr:to>
      <xdr:col>41</xdr:col>
      <xdr:colOff>101600</xdr:colOff>
      <xdr:row>57</xdr:row>
      <xdr:rowOff>94256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110783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4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66781</xdr:rowOff>
    </xdr:from>
    <xdr:to>
      <xdr:col>36</xdr:col>
      <xdr:colOff>165100</xdr:colOff>
      <xdr:row>57</xdr:row>
      <xdr:rowOff>168381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6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166185</xdr:rowOff>
    </xdr:from>
    <xdr:to>
      <xdr:col>55</xdr:col>
      <xdr:colOff>0</xdr:colOff>
      <xdr:row>79</xdr:row>
      <xdr:rowOff>80735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9285"/>
          <a:ext cx="83820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166185</xdr:rowOff>
    </xdr:from>
    <xdr:to>
      <xdr:col>50</xdr:col>
      <xdr:colOff>114300</xdr:colOff>
      <xdr:row>79</xdr:row>
      <xdr:rowOff>26056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39285"/>
          <a:ext cx="889000" cy="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26056</xdr:rowOff>
    </xdr:from>
    <xdr:to>
      <xdr:col>45</xdr:col>
      <xdr:colOff>177800</xdr:colOff>
      <xdr:row>79</xdr:row>
      <xdr:rowOff>43146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0606"/>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41970</xdr:rowOff>
    </xdr:from>
    <xdr:to>
      <xdr:col>41</xdr:col>
      <xdr:colOff>50800</xdr:colOff>
      <xdr:row>79</xdr:row>
      <xdr:rowOff>43146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15070"/>
          <a:ext cx="889000" cy="17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29935</xdr:rowOff>
    </xdr:from>
    <xdr:to>
      <xdr:col>55</xdr:col>
      <xdr:colOff>50800</xdr:colOff>
      <xdr:row>79</xdr:row>
      <xdr:rowOff>131535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116312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115385</xdr:rowOff>
    </xdr:from>
    <xdr:to>
      <xdr:col>50</xdr:col>
      <xdr:colOff>165100</xdr:colOff>
      <xdr:row>79</xdr:row>
      <xdr:rowOff>45535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62062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146706</xdr:rowOff>
    </xdr:from>
    <xdr:to>
      <xdr:col>46</xdr:col>
      <xdr:colOff>38100</xdr:colOff>
      <xdr:row>79</xdr:row>
      <xdr:rowOff>76856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67983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163796</xdr:rowOff>
    </xdr:from>
    <xdr:to>
      <xdr:col>41</xdr:col>
      <xdr:colOff>101600</xdr:colOff>
      <xdr:row>79</xdr:row>
      <xdr:rowOff>93946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85073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162620</xdr:rowOff>
    </xdr:from>
    <xdr:to>
      <xdr:col>36</xdr:col>
      <xdr:colOff>165100</xdr:colOff>
      <xdr:row>78</xdr:row>
      <xdr:rowOff>92770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109297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18785</xdr:rowOff>
    </xdr:from>
    <xdr:to>
      <xdr:col>55</xdr:col>
      <xdr:colOff>0</xdr:colOff>
      <xdr:row>97</xdr:row>
      <xdr:rowOff>3449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77985"/>
          <a:ext cx="8382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18785</xdr:rowOff>
    </xdr:from>
    <xdr:to>
      <xdr:col>50</xdr:col>
      <xdr:colOff>114300</xdr:colOff>
      <xdr:row>97</xdr:row>
      <xdr:rowOff>44822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77985"/>
          <a:ext cx="889000" cy="19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27152</xdr:rowOff>
    </xdr:from>
    <xdr:to>
      <xdr:col>45</xdr:col>
      <xdr:colOff>177800</xdr:colOff>
      <xdr:row>97</xdr:row>
      <xdr:rowOff>44822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57802"/>
          <a:ext cx="8890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27152</xdr:rowOff>
    </xdr:from>
    <xdr:to>
      <xdr:col>41</xdr:col>
      <xdr:colOff>50800</xdr:colOff>
      <xdr:row>98</xdr:row>
      <xdr:rowOff>7505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57802"/>
          <a:ext cx="889000" cy="1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124099</xdr:rowOff>
    </xdr:from>
    <xdr:to>
      <xdr:col>55</xdr:col>
      <xdr:colOff>50800</xdr:colOff>
      <xdr:row>97</xdr:row>
      <xdr:rowOff>54249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146976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139435</xdr:rowOff>
    </xdr:from>
    <xdr:to>
      <xdr:col>50</xdr:col>
      <xdr:colOff>165100</xdr:colOff>
      <xdr:row>96</xdr:row>
      <xdr:rowOff>69585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86112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0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165472</xdr:rowOff>
    </xdr:from>
    <xdr:to>
      <xdr:col>46</xdr:col>
      <xdr:colOff>38100</xdr:colOff>
      <xdr:row>97</xdr:row>
      <xdr:rowOff>95622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112149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147802</xdr:rowOff>
    </xdr:from>
    <xdr:to>
      <xdr:col>41</xdr:col>
      <xdr:colOff>101600</xdr:colOff>
      <xdr:row>97</xdr:row>
      <xdr:rowOff>77952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94479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128155</xdr:rowOff>
    </xdr:from>
    <xdr:to>
      <xdr:col>36</xdr:col>
      <xdr:colOff>165100</xdr:colOff>
      <xdr:row>98</xdr:row>
      <xdr:rowOff>58305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49432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42825</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937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163475</xdr:rowOff>
    </xdr:from>
    <xdr:to>
      <xdr:col>67</xdr:col>
      <xdr:colOff>101600</xdr:colOff>
      <xdr:row>39</xdr:row>
      <xdr:rowOff>93625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84752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130388</xdr:rowOff>
    </xdr:from>
    <xdr:to>
      <xdr:col>85</xdr:col>
      <xdr:colOff>127000</xdr:colOff>
      <xdr:row>76</xdr:row>
      <xdr:rowOff>157386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89138"/>
          <a:ext cx="838200" cy="1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157386</xdr:rowOff>
    </xdr:from>
    <xdr:to>
      <xdr:col>81</xdr:col>
      <xdr:colOff>50800</xdr:colOff>
      <xdr:row>77</xdr:row>
      <xdr:rowOff>45234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87586"/>
          <a:ext cx="8890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45234</xdr:rowOff>
    </xdr:from>
    <xdr:to>
      <xdr:col>76</xdr:col>
      <xdr:colOff>114300</xdr:colOff>
      <xdr:row>77</xdr:row>
      <xdr:rowOff>74442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6884"/>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55164</xdr:rowOff>
    </xdr:from>
    <xdr:to>
      <xdr:col>71</xdr:col>
      <xdr:colOff>177800</xdr:colOff>
      <xdr:row>77</xdr:row>
      <xdr:rowOff>74442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913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79588</xdr:rowOff>
    </xdr:from>
    <xdr:to>
      <xdr:col>85</xdr:col>
      <xdr:colOff>177800</xdr:colOff>
      <xdr:row>76</xdr:row>
      <xdr:rowOff>9739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38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102465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106586</xdr:rowOff>
    </xdr:from>
    <xdr:to>
      <xdr:col>81</xdr:col>
      <xdr:colOff>101600</xdr:colOff>
      <xdr:row>77</xdr:row>
      <xdr:rowOff>36736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53263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165884</xdr:rowOff>
    </xdr:from>
    <xdr:to>
      <xdr:col>76</xdr:col>
      <xdr:colOff>165100</xdr:colOff>
      <xdr:row>77</xdr:row>
      <xdr:rowOff>96034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87161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23642</xdr:rowOff>
    </xdr:from>
    <xdr:to>
      <xdr:col>72</xdr:col>
      <xdr:colOff>38100</xdr:colOff>
      <xdr:row>77</xdr:row>
      <xdr:rowOff>125242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116369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4364</xdr:rowOff>
    </xdr:from>
    <xdr:to>
      <xdr:col>67</xdr:col>
      <xdr:colOff>101600</xdr:colOff>
      <xdr:row>75</xdr:row>
      <xdr:rowOff>105964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122491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3511</xdr:rowOff>
    </xdr:from>
    <xdr:to>
      <xdr:col>85</xdr:col>
      <xdr:colOff>127000</xdr:colOff>
      <xdr:row>97</xdr:row>
      <xdr:rowOff>7379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605461"/>
          <a:ext cx="838200" cy="10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7379</xdr:rowOff>
    </xdr:from>
    <xdr:to>
      <xdr:col>81</xdr:col>
      <xdr:colOff>50800</xdr:colOff>
      <xdr:row>97</xdr:row>
      <xdr:rowOff>31192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38029"/>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31192</xdr:rowOff>
    </xdr:from>
    <xdr:to>
      <xdr:col>76</xdr:col>
      <xdr:colOff>114300</xdr:colOff>
      <xdr:row>97</xdr:row>
      <xdr:rowOff>40450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618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21534</xdr:rowOff>
    </xdr:from>
    <xdr:to>
      <xdr:col>71</xdr:col>
      <xdr:colOff>177800</xdr:colOff>
      <xdr:row>97</xdr:row>
      <xdr:rowOff>40450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52184"/>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124161</xdr:rowOff>
    </xdr:from>
    <xdr:to>
      <xdr:col>85</xdr:col>
      <xdr:colOff>177800</xdr:colOff>
      <xdr:row>91</xdr:row>
      <xdr:rowOff>54311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5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147038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4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128029</xdr:rowOff>
    </xdr:from>
    <xdr:to>
      <xdr:col>81</xdr:col>
      <xdr:colOff>101600</xdr:colOff>
      <xdr:row>97</xdr:row>
      <xdr:rowOff>58179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49306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151842</xdr:rowOff>
    </xdr:from>
    <xdr:to>
      <xdr:col>76</xdr:col>
      <xdr:colOff>165100</xdr:colOff>
      <xdr:row>97</xdr:row>
      <xdr:rowOff>81992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73119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161100</xdr:rowOff>
    </xdr:from>
    <xdr:to>
      <xdr:col>72</xdr:col>
      <xdr:colOff>38100</xdr:colOff>
      <xdr:row>97</xdr:row>
      <xdr:rowOff>91250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82377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142184</xdr:rowOff>
    </xdr:from>
    <xdr:to>
      <xdr:col>67</xdr:col>
      <xdr:colOff>101600</xdr:colOff>
      <xdr:row>97</xdr:row>
      <xdr:rowOff>72334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63461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165062</xdr:rowOff>
    </xdr:from>
    <xdr:to>
      <xdr:col>116</xdr:col>
      <xdr:colOff>114300</xdr:colOff>
      <xdr:row>39</xdr:row>
      <xdr:rowOff>95212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79989</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42342</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9643542"/>
          <a:ext cx="1269" cy="51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69156</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84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160469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94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42342</xdr:rowOff>
    </xdr:from>
    <xdr:to>
      <xdr:col>116</xdr:col>
      <xdr:colOff>152400</xdr:colOff>
      <xdr:row>56</xdr:row>
      <xdr:rowOff>42342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64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3645</xdr:rowOff>
    </xdr:from>
    <xdr:to>
      <xdr:col>116</xdr:col>
      <xdr:colOff>63500</xdr:colOff>
      <xdr:row>59</xdr:row>
      <xdr:rowOff>20942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9195"/>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158056</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30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135179</xdr:rowOff>
    </xdr:from>
    <xdr:to>
      <xdr:col>116</xdr:col>
      <xdr:colOff>114300</xdr:colOff>
      <xdr:row>59</xdr:row>
      <xdr:rowOff>65329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26543</xdr:rowOff>
    </xdr:from>
    <xdr:to>
      <xdr:col>111</xdr:col>
      <xdr:colOff>177800</xdr:colOff>
      <xdr:row>59</xdr:row>
      <xdr:rowOff>3645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8599043"/>
          <a:ext cx="889000" cy="15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137770</xdr:rowOff>
    </xdr:from>
    <xdr:to>
      <xdr:col>112</xdr:col>
      <xdr:colOff>38100</xdr:colOff>
      <xdr:row>59</xdr:row>
      <xdr:rowOff>67920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59047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26543</xdr:rowOff>
    </xdr:from>
    <xdr:to>
      <xdr:col>107</xdr:col>
      <xdr:colOff>50800</xdr:colOff>
      <xdr:row>55</xdr:row>
      <xdr:rowOff>146177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8599043"/>
          <a:ext cx="889000" cy="9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138316</xdr:rowOff>
    </xdr:from>
    <xdr:to>
      <xdr:col>107</xdr:col>
      <xdr:colOff>101600</xdr:colOff>
      <xdr:row>59</xdr:row>
      <xdr:rowOff>68466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59593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146177</xdr:rowOff>
    </xdr:from>
    <xdr:to>
      <xdr:col>102</xdr:col>
      <xdr:colOff>114300</xdr:colOff>
      <xdr:row>58</xdr:row>
      <xdr:rowOff>87313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575927"/>
          <a:ext cx="889000" cy="4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138684</xdr:rowOff>
    </xdr:from>
    <xdr:to>
      <xdr:col>102</xdr:col>
      <xdr:colOff>165100</xdr:colOff>
      <xdr:row>59</xdr:row>
      <xdr:rowOff>68834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59961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131597</xdr:rowOff>
    </xdr:from>
    <xdr:to>
      <xdr:col>98</xdr:col>
      <xdr:colOff>38100</xdr:colOff>
      <xdr:row>59</xdr:row>
      <xdr:rowOff>61747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52874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141592</xdr:rowOff>
    </xdr:from>
    <xdr:to>
      <xdr:col>116</xdr:col>
      <xdr:colOff>114300</xdr:colOff>
      <xdr:row>59</xdr:row>
      <xdr:rowOff>71742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113606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5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124295</xdr:rowOff>
    </xdr:from>
    <xdr:to>
      <xdr:col>112</xdr:col>
      <xdr:colOff>38100</xdr:colOff>
      <xdr:row>59</xdr:row>
      <xdr:rowOff>54445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70972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147193</xdr:rowOff>
    </xdr:from>
    <xdr:to>
      <xdr:col>107</xdr:col>
      <xdr:colOff>101600</xdr:colOff>
      <xdr:row>50</xdr:row>
      <xdr:rowOff>77343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8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93870</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34795" y="83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95377</xdr:rowOff>
    </xdr:from>
    <xdr:to>
      <xdr:col>102</xdr:col>
      <xdr:colOff>165100</xdr:colOff>
      <xdr:row>56</xdr:row>
      <xdr:rowOff>25527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5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42054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3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36513</xdr:rowOff>
    </xdr:from>
    <xdr:to>
      <xdr:col>98</xdr:col>
      <xdr:colOff>38100</xdr:colOff>
      <xdr:row>58</xdr:row>
      <xdr:rowOff>138113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154640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65427</xdr:rowOff>
    </xdr:from>
    <xdr:to>
      <xdr:col>116</xdr:col>
      <xdr:colOff>63500</xdr:colOff>
      <xdr:row>76</xdr:row>
      <xdr:rowOff>94535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95627"/>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104267</xdr:rowOff>
    </xdr:from>
    <xdr:to>
      <xdr:col>111</xdr:col>
      <xdr:colOff>177800</xdr:colOff>
      <xdr:row>76</xdr:row>
      <xdr:rowOff>65427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3017"/>
          <a:ext cx="889000" cy="1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104267</xdr:rowOff>
    </xdr:from>
    <xdr:to>
      <xdr:col>107</xdr:col>
      <xdr:colOff>50800</xdr:colOff>
      <xdr:row>76</xdr:row>
      <xdr:rowOff>80057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3017"/>
          <a:ext cx="889000" cy="14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80057</xdr:rowOff>
    </xdr:from>
    <xdr:to>
      <xdr:col>102</xdr:col>
      <xdr:colOff>114300</xdr:colOff>
      <xdr:row>76</xdr:row>
      <xdr:rowOff>126245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0257"/>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43735</xdr:rowOff>
    </xdr:from>
    <xdr:to>
      <xdr:col>116</xdr:col>
      <xdr:colOff>114300</xdr:colOff>
      <xdr:row>76</xdr:row>
      <xdr:rowOff>145335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22162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14627</xdr:rowOff>
    </xdr:from>
    <xdr:to>
      <xdr:col>112</xdr:col>
      <xdr:colOff>38100</xdr:colOff>
      <xdr:row>76</xdr:row>
      <xdr:rowOff>116227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107354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53467</xdr:rowOff>
    </xdr:from>
    <xdr:to>
      <xdr:col>107</xdr:col>
      <xdr:colOff>101600</xdr:colOff>
      <xdr:row>75</xdr:row>
      <xdr:rowOff>155067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29257</xdr:rowOff>
    </xdr:from>
    <xdr:to>
      <xdr:col>102</xdr:col>
      <xdr:colOff>165100</xdr:colOff>
      <xdr:row>76</xdr:row>
      <xdr:rowOff>130857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121984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75445</xdr:rowOff>
    </xdr:from>
    <xdr:to>
      <xdr:col>98</xdr:col>
      <xdr:colOff>38100</xdr:colOff>
      <xdr:row>77</xdr:row>
      <xdr:rowOff>5595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168172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扶助費、普通建設事業費、公債費、</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金は、類似団体と比較して一人当たりのコストが高い状況となっている。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①扶助費：町独自の子ども医療費の助成を行っているため例年高い水準にある。また、近年は障害者自立支援給付費が増額傾向となっている。</a:t>
          </a:r>
          <a:endParaRPr lang="ja-JP" altLang="ja-JP" sz="1400">
            <a:effectLst/>
          </a:endParaRPr>
        </a:p>
        <a:p>
          <a:r>
            <a:rPr kumimoji="1" lang="ja-JP" altLang="ja-JP" sz="1100">
              <a:solidFill>
                <a:schemeClr val="dk1"/>
              </a:solidFill>
              <a:effectLst/>
              <a:latin typeface="+mn-lt"/>
              <a:ea typeface="+mn-ea"/>
              <a:cs typeface="+mn-cs"/>
            </a:rPr>
            <a:t>②普通建設事業費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柏原漁港物揚場改修事業、芦屋中学校トイレ改修事業、庁舎外壁改修事業</a:t>
          </a:r>
          <a:r>
            <a:rPr kumimoji="1" lang="ja-JP" altLang="ja-JP" sz="1100">
              <a:solidFill>
                <a:schemeClr val="dk1"/>
              </a:solidFill>
              <a:effectLst/>
              <a:latin typeface="+mn-lt"/>
              <a:ea typeface="+mn-ea"/>
              <a:cs typeface="+mn-cs"/>
            </a:rPr>
            <a:t>等の大型事業の実施によるものである。</a:t>
          </a:r>
          <a:endParaRPr lang="ja-JP" altLang="ja-JP" sz="1400">
            <a:effectLst/>
          </a:endParaRPr>
        </a:p>
        <a:p>
          <a:r>
            <a:rPr kumimoji="1" lang="ja-JP" altLang="ja-JP" sz="1100">
              <a:solidFill>
                <a:schemeClr val="dk1"/>
              </a:solidFill>
              <a:effectLst/>
              <a:latin typeface="+mn-lt"/>
              <a:ea typeface="+mn-ea"/>
              <a:cs typeface="+mn-cs"/>
            </a:rPr>
            <a:t>③公債費：病院建替えに伴う過疎対策事業債、病院事業債等の元金償還が開始されたことにより、前年比よりも高くなり、また類似団体よりも高くなっている。</a:t>
          </a:r>
          <a:endParaRPr lang="ja-JP" altLang="ja-JP" sz="1400">
            <a:effectLst/>
          </a:endParaRPr>
        </a:p>
        <a:p>
          <a:r>
            <a:rPr kumimoji="1" lang="ja-JP" altLang="ja-JP" sz="1100">
              <a:solidFill>
                <a:schemeClr val="dk1"/>
              </a:solidFill>
              <a:effectLst/>
              <a:latin typeface="+mn-lt"/>
              <a:ea typeface="+mn-ea"/>
              <a:cs typeface="+mn-cs"/>
            </a:rPr>
            <a:t>④</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a:t>
          </a:r>
          <a:r>
            <a:rPr lang="ja-JP" altLang="ja-JP" sz="1100">
              <a:solidFill>
                <a:schemeClr val="dk1"/>
              </a:solidFill>
              <a:effectLst/>
              <a:latin typeface="+mn-lt"/>
              <a:ea typeface="+mn-ea"/>
              <a:cs typeface="+mn-cs"/>
            </a:rPr>
            <a:t>総合体育施設建設準備基金</a:t>
          </a:r>
          <a:r>
            <a:rPr lang="ja-JP" altLang="en-US" sz="1100">
              <a:solidFill>
                <a:schemeClr val="dk1"/>
              </a:solidFill>
              <a:effectLst/>
              <a:latin typeface="+mn-lt"/>
              <a:ea typeface="+mn-ea"/>
              <a:cs typeface="+mn-cs"/>
            </a:rPr>
            <a:t>を廃止し、新たに</a:t>
          </a:r>
          <a:r>
            <a:rPr lang="ja-JP" altLang="ja-JP" sz="1100">
              <a:solidFill>
                <a:schemeClr val="dk1"/>
              </a:solidFill>
              <a:effectLst/>
              <a:latin typeface="+mn-lt"/>
              <a:ea typeface="+mn-ea"/>
              <a:cs typeface="+mn-cs"/>
            </a:rPr>
            <a:t>公共施設等整備基金</a:t>
          </a:r>
          <a:r>
            <a:rPr lang="ja-JP" altLang="en-US" sz="1100">
              <a:solidFill>
                <a:schemeClr val="dk1"/>
              </a:solidFill>
              <a:effectLst/>
              <a:latin typeface="+mn-lt"/>
              <a:ea typeface="+mn-ea"/>
              <a:cs typeface="+mn-cs"/>
            </a:rPr>
            <a:t>を設置した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これにより、</a:t>
          </a:r>
          <a:r>
            <a:rPr lang="ja-JP" altLang="ja-JP" sz="1100">
              <a:solidFill>
                <a:schemeClr val="dk1"/>
              </a:solidFill>
              <a:effectLst/>
              <a:latin typeface="+mn-lt"/>
              <a:ea typeface="+mn-ea"/>
              <a:cs typeface="+mn-cs"/>
            </a:rPr>
            <a:t>総合体育施設建設準備基金</a:t>
          </a:r>
          <a:r>
            <a:rPr lang="ja-JP" altLang="en-US" sz="1100">
              <a:solidFill>
                <a:schemeClr val="dk1"/>
              </a:solidFill>
              <a:effectLst/>
              <a:latin typeface="+mn-lt"/>
              <a:ea typeface="+mn-ea"/>
              <a:cs typeface="+mn-cs"/>
            </a:rPr>
            <a:t>の基金残高を</a:t>
          </a:r>
          <a:r>
            <a:rPr lang="ja-JP" altLang="ja-JP" sz="1100">
              <a:solidFill>
                <a:schemeClr val="dk1"/>
              </a:solidFill>
              <a:effectLst/>
              <a:latin typeface="+mn-lt"/>
              <a:ea typeface="+mn-ea"/>
              <a:cs typeface="+mn-cs"/>
            </a:rPr>
            <a:t>公共施設等整備基金</a:t>
          </a:r>
          <a:r>
            <a:rPr lang="ja-JP" altLang="en-US" sz="1100">
              <a:solidFill>
                <a:schemeClr val="dk1"/>
              </a:solidFill>
              <a:effectLst/>
              <a:latin typeface="+mn-lt"/>
              <a:ea typeface="+mn-ea"/>
              <a:cs typeface="+mn-cs"/>
            </a:rPr>
            <a:t>に積立てたため大幅増となっている。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13,724
13,632
11.60
8,989,170
8,721,869
222,222
3,832,302
13,005,281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100076</xdr:rowOff>
    </xdr:from>
    <xdr:to>
      <xdr:col>24</xdr:col>
      <xdr:colOff>63500</xdr:colOff>
      <xdr:row>35</xdr:row>
      <xdr:rowOff>45593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9376"/>
          <a:ext cx="8382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100076</xdr:rowOff>
    </xdr:from>
    <xdr:to>
      <xdr:col>19</xdr:col>
      <xdr:colOff>177800</xdr:colOff>
      <xdr:row>35</xdr:row>
      <xdr:rowOff>2921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937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2921</xdr:rowOff>
    </xdr:from>
    <xdr:to>
      <xdr:col>15</xdr:col>
      <xdr:colOff>50800</xdr:colOff>
      <xdr:row>35</xdr:row>
      <xdr:rowOff>47117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3671"/>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110172</xdr:rowOff>
    </xdr:from>
    <xdr:to>
      <xdr:col>10</xdr:col>
      <xdr:colOff>114300</xdr:colOff>
      <xdr:row>35</xdr:row>
      <xdr:rowOff>47117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9472"/>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166243</xdr:rowOff>
    </xdr:from>
    <xdr:to>
      <xdr:col>24</xdr:col>
      <xdr:colOff>114300</xdr:colOff>
      <xdr:row>35</xdr:row>
      <xdr:rowOff>96393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49276</xdr:rowOff>
    </xdr:from>
    <xdr:to>
      <xdr:col>20</xdr:col>
      <xdr:colOff>38100</xdr:colOff>
      <xdr:row>34</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167403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123571</xdr:rowOff>
    </xdr:from>
    <xdr:to>
      <xdr:col>15</xdr:col>
      <xdr:colOff>101600</xdr:colOff>
      <xdr:row>35</xdr:row>
      <xdr:rowOff>53721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70248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167767</xdr:rowOff>
    </xdr:from>
    <xdr:to>
      <xdr:col>10</xdr:col>
      <xdr:colOff>165100</xdr:colOff>
      <xdr:row>35</xdr:row>
      <xdr:rowOff>97917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114444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59372</xdr:rowOff>
    </xdr:from>
    <xdr:to>
      <xdr:col>6</xdr:col>
      <xdr:colOff>38100</xdr:colOff>
      <xdr:row>34</xdr:row>
      <xdr:rowOff>160972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72710</xdr:rowOff>
    </xdr:from>
    <xdr:to>
      <xdr:col>24</xdr:col>
      <xdr:colOff>63500</xdr:colOff>
      <xdr:row>57</xdr:row>
      <xdr:rowOff>143972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73910"/>
          <a:ext cx="838200" cy="2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140732</xdr:rowOff>
    </xdr:from>
    <xdr:to>
      <xdr:col>19</xdr:col>
      <xdr:colOff>177800</xdr:colOff>
      <xdr:row>57</xdr:row>
      <xdr:rowOff>143972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3382"/>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140732</xdr:rowOff>
    </xdr:from>
    <xdr:to>
      <xdr:col>15</xdr:col>
      <xdr:colOff>50800</xdr:colOff>
      <xdr:row>57</xdr:row>
      <xdr:rowOff>157152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382"/>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157152</xdr:rowOff>
    </xdr:from>
    <xdr:to>
      <xdr:col>10</xdr:col>
      <xdr:colOff>114300</xdr:colOff>
      <xdr:row>57</xdr:row>
      <xdr:rowOff>159186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980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21910</xdr:rowOff>
    </xdr:from>
    <xdr:to>
      <xdr:col>24</xdr:col>
      <xdr:colOff>114300</xdr:colOff>
      <xdr:row>56</xdr:row>
      <xdr:rowOff>123510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44787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93172</xdr:rowOff>
    </xdr:from>
    <xdr:to>
      <xdr:col>20</xdr:col>
      <xdr:colOff>38100</xdr:colOff>
      <xdr:row>58</xdr:row>
      <xdr:rowOff>23322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89932</xdr:rowOff>
    </xdr:from>
    <xdr:to>
      <xdr:col>15</xdr:col>
      <xdr:colOff>101600</xdr:colOff>
      <xdr:row>58</xdr:row>
      <xdr:rowOff>20082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106352</xdr:rowOff>
    </xdr:from>
    <xdr:to>
      <xdr:col>10</xdr:col>
      <xdr:colOff>165100</xdr:colOff>
      <xdr:row>58</xdr:row>
      <xdr:rowOff>36502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27629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108386</xdr:rowOff>
    </xdr:from>
    <xdr:to>
      <xdr:col>6</xdr:col>
      <xdr:colOff>38100</xdr:colOff>
      <xdr:row>58</xdr:row>
      <xdr:rowOff>38536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165410</xdr:rowOff>
    </xdr:from>
    <xdr:to>
      <xdr:col>24</xdr:col>
      <xdr:colOff>63500</xdr:colOff>
      <xdr:row>77</xdr:row>
      <xdr:rowOff>58120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5610"/>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58120</xdr:rowOff>
    </xdr:from>
    <xdr:to>
      <xdr:col>19</xdr:col>
      <xdr:colOff>177800</xdr:colOff>
      <xdr:row>77</xdr:row>
      <xdr:rowOff>64323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9770"/>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64323</xdr:rowOff>
    </xdr:from>
    <xdr:to>
      <xdr:col>15</xdr:col>
      <xdr:colOff>50800</xdr:colOff>
      <xdr:row>77</xdr:row>
      <xdr:rowOff>80166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597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80166</xdr:rowOff>
    </xdr:from>
    <xdr:to>
      <xdr:col>10</xdr:col>
      <xdr:colOff>114300</xdr:colOff>
      <xdr:row>77</xdr:row>
      <xdr:rowOff>140934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1816"/>
          <a:ext cx="889000" cy="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114610</xdr:rowOff>
    </xdr:from>
    <xdr:to>
      <xdr:col>24</xdr:col>
      <xdr:colOff>114300</xdr:colOff>
      <xdr:row>77</xdr:row>
      <xdr:rowOff>44760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7320</xdr:rowOff>
    </xdr:from>
    <xdr:to>
      <xdr:col>20</xdr:col>
      <xdr:colOff>38100</xdr:colOff>
      <xdr:row>77</xdr:row>
      <xdr:rowOff>108920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100047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13523</xdr:rowOff>
    </xdr:from>
    <xdr:to>
      <xdr:col>15</xdr:col>
      <xdr:colOff>101600</xdr:colOff>
      <xdr:row>77</xdr:row>
      <xdr:rowOff>115123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106250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29366</xdr:rowOff>
    </xdr:from>
    <xdr:to>
      <xdr:col>10</xdr:col>
      <xdr:colOff>165100</xdr:colOff>
      <xdr:row>77</xdr:row>
      <xdr:rowOff>130966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122093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90134</xdr:rowOff>
    </xdr:from>
    <xdr:to>
      <xdr:col>6</xdr:col>
      <xdr:colOff>38100</xdr:colOff>
      <xdr:row>78</xdr:row>
      <xdr:rowOff>20284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136252</xdr:rowOff>
    </xdr:from>
    <xdr:to>
      <xdr:col>24</xdr:col>
      <xdr:colOff>62865</xdr:colOff>
      <xdr:row>98</xdr:row>
      <xdr:rowOff>53025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6252552"/>
          <a:ext cx="1270" cy="60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56852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53025</xdr:rowOff>
    </xdr:from>
    <xdr:to>
      <xdr:col>24</xdr:col>
      <xdr:colOff>152400</xdr:colOff>
      <xdr:row>98</xdr:row>
      <xdr:rowOff>53025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82929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602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136252</xdr:rowOff>
    </xdr:from>
    <xdr:to>
      <xdr:col>24</xdr:col>
      <xdr:colOff>152400</xdr:colOff>
      <xdr:row>94</xdr:row>
      <xdr:rowOff>136252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25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79693</xdr:rowOff>
    </xdr:from>
    <xdr:to>
      <xdr:col>24</xdr:col>
      <xdr:colOff>63500</xdr:colOff>
      <xdr:row>97</xdr:row>
      <xdr:rowOff>83048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0343"/>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33490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10613</xdr:rowOff>
    </xdr:from>
    <xdr:to>
      <xdr:col>24</xdr:col>
      <xdr:colOff>114300</xdr:colOff>
      <xdr:row>97</xdr:row>
      <xdr:rowOff>112213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20169</xdr:rowOff>
    </xdr:from>
    <xdr:to>
      <xdr:col>19</xdr:col>
      <xdr:colOff>177800</xdr:colOff>
      <xdr:row>97</xdr:row>
      <xdr:rowOff>83048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5622119"/>
          <a:ext cx="889000" cy="10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14990</xdr:rowOff>
    </xdr:from>
    <xdr:to>
      <xdr:col>20</xdr:col>
      <xdr:colOff>38100</xdr:colOff>
      <xdr:row>97</xdr:row>
      <xdr:rowOff>116590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133117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20169</xdr:rowOff>
    </xdr:from>
    <xdr:to>
      <xdr:col>15</xdr:col>
      <xdr:colOff>50800</xdr:colOff>
      <xdr:row>95</xdr:row>
      <xdr:rowOff>72262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5622119"/>
          <a:ext cx="889000" cy="7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21788</xdr:rowOff>
    </xdr:from>
    <xdr:to>
      <xdr:col>15</xdr:col>
      <xdr:colOff>101600</xdr:colOff>
      <xdr:row>97</xdr:row>
      <xdr:rowOff>123388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114515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72262</xdr:rowOff>
    </xdr:from>
    <xdr:to>
      <xdr:col>10</xdr:col>
      <xdr:colOff>114300</xdr:colOff>
      <xdr:row>97</xdr:row>
      <xdr:rowOff>65816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60012"/>
          <a:ext cx="889000" cy="3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20727</xdr:rowOff>
    </xdr:from>
    <xdr:to>
      <xdr:col>10</xdr:col>
      <xdr:colOff>165100</xdr:colOff>
      <xdr:row>97</xdr:row>
      <xdr:rowOff>122327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29125</xdr:rowOff>
    </xdr:from>
    <xdr:to>
      <xdr:col>6</xdr:col>
      <xdr:colOff>38100</xdr:colOff>
      <xdr:row>97</xdr:row>
      <xdr:rowOff>130725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121852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28893</xdr:rowOff>
    </xdr:from>
    <xdr:to>
      <xdr:col>24</xdr:col>
      <xdr:colOff>114300</xdr:colOff>
      <xdr:row>97</xdr:row>
      <xdr:rowOff>130493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7320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32248</xdr:rowOff>
    </xdr:from>
    <xdr:to>
      <xdr:col>20</xdr:col>
      <xdr:colOff>38100</xdr:colOff>
      <xdr:row>97</xdr:row>
      <xdr:rowOff>133848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124975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140819</xdr:rowOff>
    </xdr:from>
    <xdr:to>
      <xdr:col>15</xdr:col>
      <xdr:colOff>101600</xdr:colOff>
      <xdr:row>91</xdr:row>
      <xdr:rowOff>70969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5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87496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3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21462</xdr:rowOff>
    </xdr:from>
    <xdr:to>
      <xdr:col>10</xdr:col>
      <xdr:colOff>165100</xdr:colOff>
      <xdr:row>95</xdr:row>
      <xdr:rowOff>123062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139589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0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15016</xdr:rowOff>
    </xdr:from>
    <xdr:to>
      <xdr:col>6</xdr:col>
      <xdr:colOff>38100</xdr:colOff>
      <xdr:row>97</xdr:row>
      <xdr:rowOff>116616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133553</xdr:rowOff>
    </xdr:from>
    <xdr:to>
      <xdr:col>55</xdr:col>
      <xdr:colOff>0</xdr:colOff>
      <xdr:row>58</xdr:row>
      <xdr:rowOff>53201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06203"/>
          <a:ext cx="8382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53201</xdr:rowOff>
    </xdr:from>
    <xdr:to>
      <xdr:col>50</xdr:col>
      <xdr:colOff>114300</xdr:colOff>
      <xdr:row>58</xdr:row>
      <xdr:rowOff>135916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97301"/>
          <a:ext cx="8890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56172</xdr:rowOff>
    </xdr:from>
    <xdr:to>
      <xdr:col>45</xdr:col>
      <xdr:colOff>177800</xdr:colOff>
      <xdr:row>58</xdr:row>
      <xdr:rowOff>135916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00272"/>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56172</xdr:rowOff>
    </xdr:from>
    <xdr:to>
      <xdr:col>41</xdr:col>
      <xdr:colOff>50800</xdr:colOff>
      <xdr:row>58</xdr:row>
      <xdr:rowOff>71527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00272"/>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82753</xdr:rowOff>
    </xdr:from>
    <xdr:to>
      <xdr:col>55</xdr:col>
      <xdr:colOff>50800</xdr:colOff>
      <xdr:row>58</xdr:row>
      <xdr:rowOff>12903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61180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2401</xdr:rowOff>
    </xdr:from>
    <xdr:to>
      <xdr:col>50</xdr:col>
      <xdr:colOff>165100</xdr:colOff>
      <xdr:row>58</xdr:row>
      <xdr:rowOff>104001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95128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85116</xdr:rowOff>
    </xdr:from>
    <xdr:to>
      <xdr:col>46</xdr:col>
      <xdr:colOff>38100</xdr:colOff>
      <xdr:row>59</xdr:row>
      <xdr:rowOff>15266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6393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5372</xdr:rowOff>
    </xdr:from>
    <xdr:to>
      <xdr:col>41</xdr:col>
      <xdr:colOff>101600</xdr:colOff>
      <xdr:row>58</xdr:row>
      <xdr:rowOff>106972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98099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20727</xdr:rowOff>
    </xdr:from>
    <xdr:to>
      <xdr:col>36</xdr:col>
      <xdr:colOff>165100</xdr:colOff>
      <xdr:row>58</xdr:row>
      <xdr:rowOff>122327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113454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101764</xdr:rowOff>
    </xdr:from>
    <xdr:to>
      <xdr:col>55</xdr:col>
      <xdr:colOff>0</xdr:colOff>
      <xdr:row>77</xdr:row>
      <xdr:rowOff>157950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03414"/>
          <a:ext cx="8382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156845</xdr:rowOff>
    </xdr:from>
    <xdr:to>
      <xdr:col>50</xdr:col>
      <xdr:colOff>114300</xdr:colOff>
      <xdr:row>77</xdr:row>
      <xdr:rowOff>101764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87045"/>
          <a:ext cx="8890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156845</xdr:rowOff>
    </xdr:from>
    <xdr:to>
      <xdr:col>45</xdr:col>
      <xdr:colOff>177800</xdr:colOff>
      <xdr:row>77</xdr:row>
      <xdr:rowOff>160173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87045"/>
          <a:ext cx="889000" cy="17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160173</xdr:rowOff>
    </xdr:from>
    <xdr:to>
      <xdr:col>41</xdr:col>
      <xdr:colOff>50800</xdr:colOff>
      <xdr:row>78</xdr:row>
      <xdr:rowOff>41060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61823"/>
          <a:ext cx="8890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107150</xdr:rowOff>
    </xdr:from>
    <xdr:to>
      <xdr:col>55</xdr:col>
      <xdr:colOff>50800</xdr:colOff>
      <xdr:row>78</xdr:row>
      <xdr:rowOff>37300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50964</xdr:rowOff>
    </xdr:from>
    <xdr:to>
      <xdr:col>50</xdr:col>
      <xdr:colOff>165100</xdr:colOff>
      <xdr:row>77</xdr:row>
      <xdr:rowOff>152564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169091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106045</xdr:rowOff>
    </xdr:from>
    <xdr:to>
      <xdr:col>46</xdr:col>
      <xdr:colOff>38100</xdr:colOff>
      <xdr:row>77</xdr:row>
      <xdr:rowOff>36195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52722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109373</xdr:rowOff>
    </xdr:from>
    <xdr:to>
      <xdr:col>41</xdr:col>
      <xdr:colOff>101600</xdr:colOff>
      <xdr:row>78</xdr:row>
      <xdr:rowOff>39523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56050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161710</xdr:rowOff>
    </xdr:from>
    <xdr:to>
      <xdr:col>36</xdr:col>
      <xdr:colOff>165100</xdr:colOff>
      <xdr:row>78</xdr:row>
      <xdr:rowOff>91860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82987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142759</xdr:rowOff>
    </xdr:from>
    <xdr:to>
      <xdr:col>55</xdr:col>
      <xdr:colOff>0</xdr:colOff>
      <xdr:row>97</xdr:row>
      <xdr:rowOff>119349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01959"/>
          <a:ext cx="838200" cy="14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142759</xdr:rowOff>
    </xdr:from>
    <xdr:to>
      <xdr:col>50</xdr:col>
      <xdr:colOff>114300</xdr:colOff>
      <xdr:row>96</xdr:row>
      <xdr:rowOff>155012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0195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155012</xdr:rowOff>
    </xdr:from>
    <xdr:to>
      <xdr:col>45</xdr:col>
      <xdr:colOff>177800</xdr:colOff>
      <xdr:row>96</xdr:row>
      <xdr:rowOff>155995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421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155995</xdr:rowOff>
    </xdr:from>
    <xdr:to>
      <xdr:col>41</xdr:col>
      <xdr:colOff>50800</xdr:colOff>
      <xdr:row>97</xdr:row>
      <xdr:rowOff>13824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15195"/>
          <a:ext cx="8890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68549</xdr:rowOff>
    </xdr:from>
    <xdr:to>
      <xdr:col>55</xdr:col>
      <xdr:colOff>50800</xdr:colOff>
      <xdr:row>97</xdr:row>
      <xdr:rowOff>170149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46976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91959</xdr:rowOff>
    </xdr:from>
    <xdr:to>
      <xdr:col>50</xdr:col>
      <xdr:colOff>165100</xdr:colOff>
      <xdr:row>97</xdr:row>
      <xdr:rowOff>22109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104212</xdr:rowOff>
    </xdr:from>
    <xdr:to>
      <xdr:col>46</xdr:col>
      <xdr:colOff>38100</xdr:colOff>
      <xdr:row>97</xdr:row>
      <xdr:rowOff>34362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50889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3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105195</xdr:rowOff>
    </xdr:from>
    <xdr:to>
      <xdr:col>41</xdr:col>
      <xdr:colOff>101600</xdr:colOff>
      <xdr:row>97</xdr:row>
      <xdr:rowOff>35345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134474</xdr:rowOff>
    </xdr:from>
    <xdr:to>
      <xdr:col>36</xdr:col>
      <xdr:colOff>165100</xdr:colOff>
      <xdr:row>97</xdr:row>
      <xdr:rowOff>64624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81151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44210</xdr:rowOff>
    </xdr:from>
    <xdr:to>
      <xdr:col>85</xdr:col>
      <xdr:colOff>127000</xdr:colOff>
      <xdr:row>38</xdr:row>
      <xdr:rowOff>68823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59310"/>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44210</xdr:rowOff>
    </xdr:from>
    <xdr:to>
      <xdr:col>81</xdr:col>
      <xdr:colOff>50800</xdr:colOff>
      <xdr:row>38</xdr:row>
      <xdr:rowOff>77815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59310"/>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77815</xdr:rowOff>
    </xdr:from>
    <xdr:to>
      <xdr:col>76</xdr:col>
      <xdr:colOff>114300</xdr:colOff>
      <xdr:row>38</xdr:row>
      <xdr:rowOff>99826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92915"/>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99826</xdr:rowOff>
    </xdr:from>
    <xdr:to>
      <xdr:col>71</xdr:col>
      <xdr:colOff>177800</xdr:colOff>
      <xdr:row>38</xdr:row>
      <xdr:rowOff>103244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14926"/>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18023</xdr:rowOff>
    </xdr:from>
    <xdr:to>
      <xdr:col>85</xdr:col>
      <xdr:colOff>177800</xdr:colOff>
      <xdr:row>38</xdr:row>
      <xdr:rowOff>119623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104400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164860</xdr:rowOff>
    </xdr:from>
    <xdr:to>
      <xdr:col>81</xdr:col>
      <xdr:colOff>101600</xdr:colOff>
      <xdr:row>38</xdr:row>
      <xdr:rowOff>95010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86137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27015</xdr:rowOff>
    </xdr:from>
    <xdr:to>
      <xdr:col>76</xdr:col>
      <xdr:colOff>165100</xdr:colOff>
      <xdr:row>38</xdr:row>
      <xdr:rowOff>128615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49026</xdr:rowOff>
    </xdr:from>
    <xdr:to>
      <xdr:col>72</xdr:col>
      <xdr:colOff>38100</xdr:colOff>
      <xdr:row>38</xdr:row>
      <xdr:rowOff>150626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141753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52444</xdr:rowOff>
    </xdr:from>
    <xdr:to>
      <xdr:col>67</xdr:col>
      <xdr:colOff>101600</xdr:colOff>
      <xdr:row>38</xdr:row>
      <xdr:rowOff>154044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145171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102286</xdr:rowOff>
    </xdr:from>
    <xdr:to>
      <xdr:col>85</xdr:col>
      <xdr:colOff>127000</xdr:colOff>
      <xdr:row>57</xdr:row>
      <xdr:rowOff>71383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03486"/>
          <a:ext cx="838200" cy="14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102286</xdr:rowOff>
    </xdr:from>
    <xdr:to>
      <xdr:col>81</xdr:col>
      <xdr:colOff>50800</xdr:colOff>
      <xdr:row>57</xdr:row>
      <xdr:rowOff>88402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03486"/>
          <a:ext cx="889000" cy="1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88402</xdr:rowOff>
    </xdr:from>
    <xdr:to>
      <xdr:col>76</xdr:col>
      <xdr:colOff>114300</xdr:colOff>
      <xdr:row>57</xdr:row>
      <xdr:rowOff>131303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61052"/>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31187</xdr:rowOff>
    </xdr:from>
    <xdr:to>
      <xdr:col>71</xdr:col>
      <xdr:colOff>177800</xdr:colOff>
      <xdr:row>57</xdr:row>
      <xdr:rowOff>131303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03837"/>
          <a:ext cx="889000" cy="10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20583</xdr:rowOff>
    </xdr:from>
    <xdr:to>
      <xdr:col>85</xdr:col>
      <xdr:colOff>177800</xdr:colOff>
      <xdr:row>57</xdr:row>
      <xdr:rowOff>122183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43460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51486</xdr:rowOff>
    </xdr:from>
    <xdr:to>
      <xdr:col>81</xdr:col>
      <xdr:colOff>101600</xdr:colOff>
      <xdr:row>56</xdr:row>
      <xdr:rowOff>153086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169613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2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37602</xdr:rowOff>
    </xdr:from>
    <xdr:to>
      <xdr:col>76</xdr:col>
      <xdr:colOff>165100</xdr:colOff>
      <xdr:row>57</xdr:row>
      <xdr:rowOff>139202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155729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80503</xdr:rowOff>
    </xdr:from>
    <xdr:to>
      <xdr:col>72</xdr:col>
      <xdr:colOff>38100</xdr:colOff>
      <xdr:row>58</xdr:row>
      <xdr:rowOff>10653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27180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151837</xdr:rowOff>
    </xdr:from>
    <xdr:to>
      <xdr:col>67</xdr:col>
      <xdr:colOff>101600</xdr:colOff>
      <xdr:row>57</xdr:row>
      <xdr:rowOff>81987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98514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42824</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7374"/>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163474</xdr:rowOff>
    </xdr:from>
    <xdr:to>
      <xdr:col>67</xdr:col>
      <xdr:colOff>101600</xdr:colOff>
      <xdr:row>79</xdr:row>
      <xdr:rowOff>93624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130389</xdr:rowOff>
    </xdr:from>
    <xdr:to>
      <xdr:col>85</xdr:col>
      <xdr:colOff>127000</xdr:colOff>
      <xdr:row>96</xdr:row>
      <xdr:rowOff>157386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18139"/>
          <a:ext cx="838200" cy="19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157386</xdr:rowOff>
    </xdr:from>
    <xdr:to>
      <xdr:col>81</xdr:col>
      <xdr:colOff>50800</xdr:colOff>
      <xdr:row>97</xdr:row>
      <xdr:rowOff>45234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16586"/>
          <a:ext cx="8890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45234</xdr:rowOff>
    </xdr:from>
    <xdr:to>
      <xdr:col>76</xdr:col>
      <xdr:colOff>114300</xdr:colOff>
      <xdr:row>97</xdr:row>
      <xdr:rowOff>74442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5884"/>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55164</xdr:rowOff>
    </xdr:from>
    <xdr:to>
      <xdr:col>71</xdr:col>
      <xdr:colOff>177800</xdr:colOff>
      <xdr:row>97</xdr:row>
      <xdr:rowOff>74442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42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79589</xdr:rowOff>
    </xdr:from>
    <xdr:to>
      <xdr:col>85</xdr:col>
      <xdr:colOff>177800</xdr:colOff>
      <xdr:row>96</xdr:row>
      <xdr:rowOff>9739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102466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106586</xdr:rowOff>
    </xdr:from>
    <xdr:to>
      <xdr:col>81</xdr:col>
      <xdr:colOff>101600</xdr:colOff>
      <xdr:row>97</xdr:row>
      <xdr:rowOff>36736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53263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165884</xdr:rowOff>
    </xdr:from>
    <xdr:to>
      <xdr:col>76</xdr:col>
      <xdr:colOff>165100</xdr:colOff>
      <xdr:row>97</xdr:row>
      <xdr:rowOff>96034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87161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23642</xdr:rowOff>
    </xdr:from>
    <xdr:to>
      <xdr:col>72</xdr:col>
      <xdr:colOff>38100</xdr:colOff>
      <xdr:row>97</xdr:row>
      <xdr:rowOff>125242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116369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4364</xdr:rowOff>
    </xdr:from>
    <xdr:to>
      <xdr:col>67</xdr:col>
      <xdr:colOff>101600</xdr:colOff>
      <xdr:row>95</xdr:row>
      <xdr:rowOff>105964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122491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費、教育費、公債費は、類似団体と比較して一人当たりのコストが高い状況となっている。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①</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庁舎外壁改修事業</a:t>
          </a:r>
          <a:r>
            <a:rPr kumimoji="1" lang="ja-JP" altLang="ja-JP" sz="1100">
              <a:solidFill>
                <a:schemeClr val="dk1"/>
              </a:solidFill>
              <a:effectLst/>
              <a:latin typeface="+mn-lt"/>
              <a:ea typeface="+mn-ea"/>
              <a:cs typeface="+mn-cs"/>
            </a:rPr>
            <a:t>等の大型事業の実施</a:t>
          </a:r>
          <a:r>
            <a:rPr kumimoji="1" lang="ja-JP" altLang="en-US" sz="1100">
              <a:solidFill>
                <a:schemeClr val="dk1"/>
              </a:solidFill>
              <a:effectLst/>
              <a:latin typeface="+mn-lt"/>
              <a:ea typeface="+mn-ea"/>
              <a:cs typeface="+mn-cs"/>
            </a:rPr>
            <a:t>や公共施設等整備基金の設置に伴う積立金の皆増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増加して</a:t>
          </a:r>
          <a:r>
            <a:rPr kumimoji="1" lang="ja-JP" altLang="ja-JP" sz="1100">
              <a:solidFill>
                <a:schemeClr val="dk1"/>
              </a:solidFill>
              <a:effectLst/>
              <a:latin typeface="+mn-lt"/>
              <a:ea typeface="+mn-ea"/>
              <a:cs typeface="+mn-cs"/>
            </a:rPr>
            <a:t>いる。　　　　　　</a:t>
          </a:r>
          <a:endParaRPr lang="ja-JP" altLang="ja-JP" sz="1400">
            <a:effectLst/>
          </a:endParaRPr>
        </a:p>
        <a:p>
          <a:pPr eaLnBrk="1" fontAlgn="auto" latinLnBrk="0" hangingPunct="1"/>
          <a:r>
            <a:rPr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芦屋中学校トイレ改修事業</a:t>
          </a:r>
          <a:r>
            <a:rPr kumimoji="1" lang="ja-JP" altLang="ja-JP" sz="1100">
              <a:solidFill>
                <a:schemeClr val="dk1"/>
              </a:solidFill>
              <a:effectLst/>
              <a:latin typeface="+mn-lt"/>
              <a:ea typeface="+mn-ea"/>
              <a:cs typeface="+mn-cs"/>
            </a:rPr>
            <a:t>等の大型事業の実施により</a:t>
          </a:r>
          <a:r>
            <a:rPr kumimoji="1" lang="ja-JP" altLang="en-US" sz="1100">
              <a:solidFill>
                <a:schemeClr val="dk1"/>
              </a:solidFill>
              <a:effectLst/>
              <a:latin typeface="+mn-lt"/>
              <a:ea typeface="+mn-ea"/>
              <a:cs typeface="+mn-cs"/>
            </a:rPr>
            <a:t>高くなっ</a:t>
          </a:r>
          <a:r>
            <a:rPr kumimoji="1" lang="ja-JP" altLang="ja-JP"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公債費：病院建替えに伴う過疎対策事業債、病院事業債等の元金償還が開始されたことにより、前年比よりも高くなり、また類似団体よりも高くなっている。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財政調整基金残高の標準財政規模比は年々減少している。これは、主に単独ハード事業を実施するために基金を取り崩しているためである。</a:t>
          </a:r>
          <a:endParaRPr lang="ja-JP" altLang="ja-JP" sz="1100">
            <a:effectLst/>
          </a:endParaRPr>
        </a:p>
        <a:p>
          <a:r>
            <a:rPr kumimoji="1" lang="ja-JP" altLang="ja-JP" sz="1000">
              <a:solidFill>
                <a:schemeClr val="dk1"/>
              </a:solidFill>
              <a:effectLst/>
              <a:latin typeface="+mn-lt"/>
              <a:ea typeface="+mn-ea"/>
              <a:cs typeface="+mn-cs"/>
            </a:rPr>
            <a:t>　また、実質単年度収支は、平成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年度の財政調整基金の取崩し額が特に大きかったため、マイナスとなっている。</a:t>
          </a:r>
          <a:r>
            <a:rPr kumimoji="1" lang="ja-JP" altLang="en-US" sz="1000">
              <a:solidFill>
                <a:schemeClr val="dk1"/>
              </a:solidFill>
              <a:effectLst/>
              <a:latin typeface="+mn-lt"/>
              <a:ea typeface="+mn-ea"/>
              <a:cs typeface="+mn-cs"/>
            </a:rPr>
            <a:t>令和元年度</a:t>
          </a:r>
          <a:r>
            <a:rPr kumimoji="1" lang="ja-JP" altLang="ja-JP" sz="1000">
              <a:solidFill>
                <a:schemeClr val="dk1"/>
              </a:solidFill>
              <a:effectLst/>
              <a:latin typeface="+mn-lt"/>
              <a:ea typeface="+mn-ea"/>
              <a:cs typeface="+mn-cs"/>
            </a:rPr>
            <a:t>についても実質単年度収支はマイナスであるものの、前年に比べ財政調整基金</a:t>
          </a:r>
          <a:r>
            <a:rPr kumimoji="1" lang="ja-JP" altLang="en-US" sz="1000">
              <a:solidFill>
                <a:schemeClr val="dk1"/>
              </a:solidFill>
              <a:effectLst/>
              <a:latin typeface="+mn-lt"/>
              <a:ea typeface="+mn-ea"/>
              <a:cs typeface="+mn-cs"/>
            </a:rPr>
            <a:t>への積立額が大きかった</a:t>
          </a:r>
          <a:r>
            <a:rPr kumimoji="1" lang="ja-JP" altLang="ja-JP" sz="1000">
              <a:solidFill>
                <a:schemeClr val="dk1"/>
              </a:solidFill>
              <a:effectLst/>
              <a:latin typeface="+mn-lt"/>
              <a:ea typeface="+mn-ea"/>
              <a:cs typeface="+mn-cs"/>
            </a:rPr>
            <a:t>ため、前年よりも上昇した。</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より</a:t>
          </a:r>
          <a:r>
            <a:rPr kumimoji="1" lang="ja-JP" altLang="ja-JP" sz="1000">
              <a:solidFill>
                <a:schemeClr val="dk1"/>
              </a:solidFill>
              <a:effectLst/>
              <a:latin typeface="+mn-lt"/>
              <a:ea typeface="+mn-ea"/>
              <a:cs typeface="+mn-cs"/>
            </a:rPr>
            <a:t>公共施設の整備等については特定目的基金による対応を行</a:t>
          </a:r>
          <a:r>
            <a:rPr kumimoji="1" lang="ja-JP" altLang="en-US" sz="1000">
              <a:solidFill>
                <a:schemeClr val="dk1"/>
              </a:solidFill>
              <a:effectLst/>
              <a:latin typeface="+mn-lt"/>
              <a:ea typeface="+mn-ea"/>
              <a:cs typeface="+mn-cs"/>
            </a:rPr>
            <a:t>っており</a:t>
          </a:r>
          <a:r>
            <a:rPr kumimoji="1" lang="ja-JP" altLang="ja-JP" sz="1000">
              <a:solidFill>
                <a:schemeClr val="dk1"/>
              </a:solidFill>
              <a:effectLst/>
              <a:latin typeface="+mn-lt"/>
              <a:ea typeface="+mn-ea"/>
              <a:cs typeface="+mn-cs"/>
            </a:rPr>
            <a:t>、財政調整基金の大幅な取り崩しを抑制し、実質単年度収支比率の改善を図</a:t>
          </a:r>
          <a:r>
            <a:rPr kumimoji="1" lang="ja-JP" altLang="en-US" sz="1000">
              <a:solidFill>
                <a:schemeClr val="dk1"/>
              </a:solidFill>
              <a:effectLst/>
              <a:latin typeface="+mn-lt"/>
              <a:ea typeface="+mn-ea"/>
              <a:cs typeface="+mn-cs"/>
            </a:rPr>
            <a:t>っている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連結実質赤字比率については毎年黒字を維持している。</a:t>
          </a:r>
          <a:endParaRPr lang="ja-JP" altLang="ja-JP" sz="1400">
            <a:effectLst/>
          </a:endParaRPr>
        </a:p>
        <a:p>
          <a:r>
            <a:rPr kumimoji="1" lang="ja-JP" altLang="ja-JP" sz="1100">
              <a:solidFill>
                <a:schemeClr val="dk1"/>
              </a:solidFill>
              <a:effectLst/>
              <a:latin typeface="+mn-lt"/>
              <a:ea typeface="+mn-ea"/>
              <a:cs typeface="+mn-cs"/>
            </a:rPr>
            <a:t>　しかしながら、国民健康保険特別会計への赤字補填財源繰出として、平成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と一般会計からの繰出が多額になっているため、国保会計の赤字対策が今後の課題となる。</a:t>
          </a:r>
          <a:endParaRPr lang="ja-JP" altLang="ja-JP" sz="1400">
            <a:effectLst/>
          </a:endParaRPr>
        </a:p>
        <a:p>
          <a:r>
            <a:rPr kumimoji="1" lang="ja-JP" altLang="ja-JP" sz="1100">
              <a:solidFill>
                <a:schemeClr val="dk1"/>
              </a:solidFill>
              <a:effectLst/>
              <a:latin typeface="+mn-lt"/>
              <a:ea typeface="+mn-ea"/>
              <a:cs typeface="+mn-cs"/>
            </a:rPr>
            <a:t>　また、モーターボート競走事業会計は、近年スマートフォン等による電話投票の売上げやモーニングレースが好調であり、標準財政規模比は良好な値となっている。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8989170</v>
      </c>
      <c r="BO4" s="393"/>
      <c r="BP4" s="393"/>
      <c r="BQ4" s="393"/>
      <c r="BR4" s="393"/>
      <c r="BS4" s="393"/>
      <c r="BT4" s="393"/>
      <c r="BU4" s="394"/>
      <c r="BV4" s="392">
        <v>8568346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5.8</v>
      </c>
      <c r="CU4" s="399"/>
      <c r="CV4" s="399"/>
      <c r="CW4" s="399"/>
      <c r="CX4" s="399"/>
      <c r="CY4" s="399"/>
      <c r="CZ4" s="399"/>
      <c r="DA4" s="400"/>
      <c r="DB4" s="398">
        <v>5.4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8721869</v>
      </c>
      <c r="BO5" s="430"/>
      <c r="BP5" s="430"/>
      <c r="BQ5" s="430"/>
      <c r="BR5" s="430"/>
      <c r="BS5" s="430"/>
      <c r="BT5" s="430"/>
      <c r="BU5" s="431"/>
      <c r="BV5" s="429">
        <v>8283757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97.1</v>
      </c>
      <c r="CU5" s="427"/>
      <c r="CV5" s="427"/>
      <c r="CW5" s="427"/>
      <c r="CX5" s="427"/>
      <c r="CY5" s="427"/>
      <c r="CZ5" s="427"/>
      <c r="DA5" s="428"/>
      <c r="DB5" s="426">
        <v>98.5</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267301</v>
      </c>
      <c r="BO6" s="430"/>
      <c r="BP6" s="430"/>
      <c r="BQ6" s="430"/>
      <c r="BR6" s="430"/>
      <c r="BS6" s="430"/>
      <c r="BT6" s="430"/>
      <c r="BU6" s="431"/>
      <c r="BV6" s="429">
        <v>284589</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100.9</v>
      </c>
      <c r="CU6" s="467"/>
      <c r="CV6" s="467"/>
      <c r="CW6" s="467"/>
      <c r="CX6" s="467"/>
      <c r="CY6" s="467"/>
      <c r="CZ6" s="467"/>
      <c r="DA6" s="468"/>
      <c r="DB6" s="466">
        <v>103.3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45079</v>
      </c>
      <c r="BO7" s="430"/>
      <c r="BP7" s="430"/>
      <c r="BQ7" s="430"/>
      <c r="BR7" s="430"/>
      <c r="BS7" s="430"/>
      <c r="BT7" s="430"/>
      <c r="BU7" s="431"/>
      <c r="BV7" s="429">
        <v>83996</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3832302</v>
      </c>
      <c r="CU7" s="430"/>
      <c r="CV7" s="430"/>
      <c r="CW7" s="430"/>
      <c r="CX7" s="430"/>
      <c r="CY7" s="430"/>
      <c r="CZ7" s="430"/>
      <c r="DA7" s="431"/>
      <c r="DB7" s="429">
        <v>3694040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104</v>
      </c>
      <c r="AV8" s="462"/>
      <c r="AW8" s="462"/>
      <c r="AX8" s="462"/>
      <c r="AY8" s="463" t="s">
        <v>108</v>
      </c>
      <c r="AZ8" s="464"/>
      <c r="BA8" s="464"/>
      <c r="BB8" s="464"/>
      <c r="BC8" s="464"/>
      <c r="BD8" s="464"/>
      <c r="BE8" s="464"/>
      <c r="BF8" s="464"/>
      <c r="BG8" s="464"/>
      <c r="BH8" s="464"/>
      <c r="BI8" s="464"/>
      <c r="BJ8" s="464"/>
      <c r="BK8" s="464"/>
      <c r="BL8" s="464"/>
      <c r="BM8" s="465"/>
      <c r="BN8" s="429">
        <v>222222</v>
      </c>
      <c r="BO8" s="430"/>
      <c r="BP8" s="430"/>
      <c r="BQ8" s="430"/>
      <c r="BR8" s="430"/>
      <c r="BS8" s="430"/>
      <c r="BT8" s="430"/>
      <c r="BU8" s="431"/>
      <c r="BV8" s="429">
        <v>200593</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0.38</v>
      </c>
      <c r="CU8" s="470"/>
      <c r="CV8" s="470"/>
      <c r="CW8" s="470"/>
      <c r="CX8" s="470"/>
      <c r="CY8" s="470"/>
      <c r="CZ8" s="470"/>
      <c r="DA8" s="471"/>
      <c r="DB8" s="469">
        <v>0.39</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14208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21628</v>
      </c>
      <c r="BO9" s="430"/>
      <c r="BP9" s="430"/>
      <c r="BQ9" s="430"/>
      <c r="BR9" s="430"/>
      <c r="BS9" s="430"/>
      <c r="BT9" s="430"/>
      <c r="BU9" s="431"/>
      <c r="BV9" s="429">
        <v>8537</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12.8</v>
      </c>
      <c r="CU9" s="427"/>
      <c r="CV9" s="427"/>
      <c r="CW9" s="427"/>
      <c r="CX9" s="427"/>
      <c r="CY9" s="427"/>
      <c r="CZ9" s="427"/>
      <c r="DA9" s="428"/>
      <c r="DB9" s="426">
        <v>10.5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15369</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103</v>
      </c>
      <c r="BO10" s="430"/>
      <c r="BP10" s="430"/>
      <c r="BQ10" s="430"/>
      <c r="BR10" s="430"/>
      <c r="BS10" s="430"/>
      <c r="BT10" s="430"/>
      <c r="BU10" s="431"/>
      <c r="BV10" s="429">
        <v>100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13724</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104</v>
      </c>
      <c r="AV12" s="462"/>
      <c r="AW12" s="462"/>
      <c r="AX12" s="462"/>
      <c r="AY12" s="463" t="s">
        <v>133</v>
      </c>
      <c r="AZ12" s="464"/>
      <c r="BA12" s="464"/>
      <c r="BB12" s="464"/>
      <c r="BC12" s="464"/>
      <c r="BD12" s="464"/>
      <c r="BE12" s="464"/>
      <c r="BF12" s="464"/>
      <c r="BG12" s="464"/>
      <c r="BH12" s="464"/>
      <c r="BI12" s="464"/>
      <c r="BJ12" s="464"/>
      <c r="BK12" s="464"/>
      <c r="BL12" s="464"/>
      <c r="BM12" s="465"/>
      <c r="BN12" s="429">
        <v>275315</v>
      </c>
      <c r="BO12" s="430"/>
      <c r="BP12" s="430"/>
      <c r="BQ12" s="430"/>
      <c r="BR12" s="430"/>
      <c r="BS12" s="430"/>
      <c r="BT12" s="430"/>
      <c r="BU12" s="431"/>
      <c r="BV12" s="429">
        <v>272282</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13632</v>
      </c>
      <c r="S13" s="514"/>
      <c r="T13" s="514"/>
      <c r="U13" s="514"/>
      <c r="V13" s="515"/>
      <c r="W13" s="445" t="s">
        <v>137</v>
      </c>
      <c r="X13" s="446"/>
      <c r="Y13" s="446"/>
      <c r="Z13" s="446"/>
      <c r="AA13" s="446"/>
      <c r="AB13" s="436"/>
      <c r="AC13" s="480">
        <v>200</v>
      </c>
      <c r="AD13" s="481"/>
      <c r="AE13" s="481"/>
      <c r="AF13" s="481"/>
      <c r="AG13" s="523"/>
      <c r="AH13" s="480">
        <v>208</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-253584</v>
      </c>
      <c r="BO13" s="430"/>
      <c r="BP13" s="430"/>
      <c r="BQ13" s="430"/>
      <c r="BR13" s="430"/>
      <c r="BS13" s="430"/>
      <c r="BT13" s="430"/>
      <c r="BU13" s="431"/>
      <c r="BV13" s="429">
        <v>-263645</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5.7</v>
      </c>
      <c r="CU13" s="427"/>
      <c r="CV13" s="427"/>
      <c r="CW13" s="427"/>
      <c r="CX13" s="427"/>
      <c r="CY13" s="427"/>
      <c r="CZ13" s="427"/>
      <c r="DA13" s="428"/>
      <c r="DB13" s="426">
        <v>6.6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13913</v>
      </c>
      <c r="S14" s="514"/>
      <c r="T14" s="514"/>
      <c r="U14" s="514"/>
      <c r="V14" s="515"/>
      <c r="W14" s="419"/>
      <c r="X14" s="420"/>
      <c r="Y14" s="420"/>
      <c r="Z14" s="420"/>
      <c r="AA14" s="420"/>
      <c r="AB14" s="409"/>
      <c r="AC14" s="516">
        <v>3.2</v>
      </c>
      <c r="AD14" s="517"/>
      <c r="AE14" s="517"/>
      <c r="AF14" s="517"/>
      <c r="AG14" s="518"/>
      <c r="AH14" s="516">
        <v>3.2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t="s">
        <v>144</v>
      </c>
      <c r="CU14" s="528"/>
      <c r="CV14" s="528"/>
      <c r="CW14" s="528"/>
      <c r="CX14" s="528"/>
      <c r="CY14" s="528"/>
      <c r="CZ14" s="528"/>
      <c r="DA14" s="529"/>
      <c r="DB14" s="527" t="s">
        <v>135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13836</v>
      </c>
      <c r="S15" s="514"/>
      <c r="T15" s="514"/>
      <c r="U15" s="514"/>
      <c r="V15" s="515"/>
      <c r="W15" s="445" t="s">
        <v>146</v>
      </c>
      <c r="X15" s="446"/>
      <c r="Y15" s="446"/>
      <c r="Z15" s="446"/>
      <c r="AA15" s="446"/>
      <c r="AB15" s="436"/>
      <c r="AC15" s="480">
        <v>1427</v>
      </c>
      <c r="AD15" s="481"/>
      <c r="AE15" s="481"/>
      <c r="AF15" s="481"/>
      <c r="AG15" s="523"/>
      <c r="AH15" s="480">
        <v>1519</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1219254</v>
      </c>
      <c r="BO15" s="393"/>
      <c r="BP15" s="393"/>
      <c r="BQ15" s="393"/>
      <c r="BR15" s="393"/>
      <c r="BS15" s="393"/>
      <c r="BT15" s="393"/>
      <c r="BU15" s="394"/>
      <c r="BV15" s="392">
        <v>1210928</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22.8</v>
      </c>
      <c r="AD16" s="517"/>
      <c r="AE16" s="517"/>
      <c r="AF16" s="517"/>
      <c r="AG16" s="518"/>
      <c r="AH16" s="516">
        <v>23.3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3364049</v>
      </c>
      <c r="BO16" s="430"/>
      <c r="BP16" s="430"/>
      <c r="BQ16" s="430"/>
      <c r="BR16" s="430"/>
      <c r="BS16" s="430"/>
      <c r="BT16" s="430"/>
      <c r="BU16" s="431"/>
      <c r="BV16" s="429">
        <v>3195109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4636</v>
      </c>
      <c r="AD17" s="481"/>
      <c r="AE17" s="481"/>
      <c r="AF17" s="481"/>
      <c r="AG17" s="523"/>
      <c r="AH17" s="480">
        <v>4787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1535913</v>
      </c>
      <c r="BO17" s="430"/>
      <c r="BP17" s="430"/>
      <c r="BQ17" s="430"/>
      <c r="BR17" s="430"/>
      <c r="BS17" s="430"/>
      <c r="BT17" s="430"/>
      <c r="BU17" s="431"/>
      <c r="BV17" s="429">
        <v>1525801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11.6</v>
      </c>
      <c r="M18" s="545"/>
      <c r="N18" s="545"/>
      <c r="O18" s="545"/>
      <c r="P18" s="545"/>
      <c r="Q18" s="545"/>
      <c r="R18" s="546"/>
      <c r="S18" s="546"/>
      <c r="T18" s="546"/>
      <c r="U18" s="546"/>
      <c r="V18" s="547"/>
      <c r="W18" s="447"/>
      <c r="X18" s="448"/>
      <c r="Y18" s="448"/>
      <c r="Z18" s="448"/>
      <c r="AA18" s="448"/>
      <c r="AB18" s="439"/>
      <c r="AC18" s="548">
        <v>74</v>
      </c>
      <c r="AD18" s="549"/>
      <c r="AE18" s="549"/>
      <c r="AF18" s="549"/>
      <c r="AG18" s="550"/>
      <c r="AH18" s="548">
        <v>73.5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4004192</v>
      </c>
      <c r="BO18" s="430"/>
      <c r="BP18" s="430"/>
      <c r="BQ18" s="430"/>
      <c r="BR18" s="430"/>
      <c r="BS18" s="430"/>
      <c r="BT18" s="430"/>
      <c r="BU18" s="431"/>
      <c r="BV18" s="429">
        <v>3888493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1225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5346948</v>
      </c>
      <c r="BO19" s="430"/>
      <c r="BP19" s="430"/>
      <c r="BQ19" s="430"/>
      <c r="BR19" s="430"/>
      <c r="BS19" s="430"/>
      <c r="BT19" s="430"/>
      <c r="BU19" s="431"/>
      <c r="BV19" s="429">
        <v>5206317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5573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13005281</v>
      </c>
      <c r="BO23" s="430"/>
      <c r="BP23" s="430"/>
      <c r="BQ23" s="430"/>
      <c r="BR23" s="430"/>
      <c r="BS23" s="430"/>
      <c r="BT23" s="430"/>
      <c r="BU23" s="431"/>
      <c r="BV23" s="429">
        <v>13141745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7440</v>
      </c>
      <c r="R24" s="481"/>
      <c r="S24" s="481"/>
      <c r="T24" s="481"/>
      <c r="U24" s="481"/>
      <c r="V24" s="523"/>
      <c r="W24" s="582"/>
      <c r="X24" s="570"/>
      <c r="Y24" s="571"/>
      <c r="Z24" s="479" t="s">
        <v>170</v>
      </c>
      <c r="AA24" s="459"/>
      <c r="AB24" s="459"/>
      <c r="AC24" s="459"/>
      <c r="AD24" s="459"/>
      <c r="AE24" s="459"/>
      <c r="AF24" s="459"/>
      <c r="AG24" s="460"/>
      <c r="AH24" s="480">
        <v>143</v>
      </c>
      <c r="AI24" s="481"/>
      <c r="AJ24" s="481"/>
      <c r="AK24" s="481"/>
      <c r="AL24" s="523"/>
      <c r="AM24" s="480">
        <v>418704</v>
      </c>
      <c r="AN24" s="481"/>
      <c r="AO24" s="481"/>
      <c r="AP24" s="481"/>
      <c r="AQ24" s="481"/>
      <c r="AR24" s="523"/>
      <c r="AS24" s="480">
        <v>2928</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12735456</v>
      </c>
      <c r="BO24" s="430"/>
      <c r="BP24" s="430"/>
      <c r="BQ24" s="430"/>
      <c r="BR24" s="430"/>
      <c r="BS24" s="430"/>
      <c r="BT24" s="430"/>
      <c r="BU24" s="431"/>
      <c r="BV24" s="429">
        <v>12861732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6210</v>
      </c>
      <c r="R25" s="481"/>
      <c r="S25" s="481"/>
      <c r="T25" s="481"/>
      <c r="U25" s="481"/>
      <c r="V25" s="523"/>
      <c r="W25" s="582"/>
      <c r="X25" s="570"/>
      <c r="Y25" s="571"/>
      <c r="Z25" s="479" t="s">
        <v>173</v>
      </c>
      <c r="AA25" s="459"/>
      <c r="AB25" s="459"/>
      <c r="AC25" s="459"/>
      <c r="AD25" s="459"/>
      <c r="AE25" s="459"/>
      <c r="AF25" s="459"/>
      <c r="AG25" s="460"/>
      <c r="AH25" s="480" t="s">
        <v>144</v>
      </c>
      <c r="AI25" s="481"/>
      <c r="AJ25" s="481"/>
      <c r="AK25" s="481"/>
      <c r="AL25" s="523"/>
      <c r="AM25" s="480" t="s">
        <v>144</v>
      </c>
      <c r="AN25" s="481"/>
      <c r="AO25" s="481"/>
      <c r="AP25" s="481"/>
      <c r="AQ25" s="481"/>
      <c r="AR25" s="523"/>
      <c r="AS25" s="480" t="s">
        <v>135</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337228</v>
      </c>
      <c r="BO25" s="393"/>
      <c r="BP25" s="393"/>
      <c r="BQ25" s="393"/>
      <c r="BR25" s="393"/>
      <c r="BS25" s="393"/>
      <c r="BT25" s="393"/>
      <c r="BU25" s="394"/>
      <c r="BV25" s="392">
        <v>12793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5810</v>
      </c>
      <c r="R26" s="481"/>
      <c r="S26" s="481"/>
      <c r="T26" s="481"/>
      <c r="U26" s="481"/>
      <c r="V26" s="523"/>
      <c r="W26" s="582"/>
      <c r="X26" s="570"/>
      <c r="Y26" s="571"/>
      <c r="Z26" s="479" t="s">
        <v>176</v>
      </c>
      <c r="AA26" s="592"/>
      <c r="AB26" s="592"/>
      <c r="AC26" s="592"/>
      <c r="AD26" s="592"/>
      <c r="AE26" s="592"/>
      <c r="AF26" s="592"/>
      <c r="AG26" s="593"/>
      <c r="AH26" s="480" t="s">
        <v>144</v>
      </c>
      <c r="AI26" s="481"/>
      <c r="AJ26" s="481"/>
      <c r="AK26" s="481"/>
      <c r="AL26" s="523"/>
      <c r="AM26" s="480" t="s">
        <v>135</v>
      </c>
      <c r="AN26" s="481"/>
      <c r="AO26" s="481"/>
      <c r="AP26" s="481"/>
      <c r="AQ26" s="481"/>
      <c r="AR26" s="523"/>
      <c r="AS26" s="480" t="s">
        <v>135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600000</v>
      </c>
      <c r="BO26" s="430"/>
      <c r="BP26" s="430"/>
      <c r="BQ26" s="430"/>
      <c r="BR26" s="430"/>
      <c r="BS26" s="430"/>
      <c r="BT26" s="430"/>
      <c r="BU26" s="431"/>
      <c r="BV26" s="429">
        <v>600000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3450</v>
      </c>
      <c r="R27" s="481"/>
      <c r="S27" s="481"/>
      <c r="T27" s="481"/>
      <c r="U27" s="481"/>
      <c r="V27" s="523"/>
      <c r="W27" s="582"/>
      <c r="X27" s="570"/>
      <c r="Y27" s="571"/>
      <c r="Z27" s="479" t="s">
        <v>179</v>
      </c>
      <c r="AA27" s="459"/>
      <c r="AB27" s="459"/>
      <c r="AC27" s="459"/>
      <c r="AD27" s="459"/>
      <c r="AE27" s="459"/>
      <c r="AF27" s="459"/>
      <c r="AG27" s="460"/>
      <c r="AH27" s="480" t="s">
        <v>144</v>
      </c>
      <c r="AI27" s="481"/>
      <c r="AJ27" s="481"/>
      <c r="AK27" s="481"/>
      <c r="AL27" s="523"/>
      <c r="AM27" s="480" t="s">
        <v>135</v>
      </c>
      <c r="AN27" s="481"/>
      <c r="AO27" s="481"/>
      <c r="AP27" s="481"/>
      <c r="AQ27" s="481"/>
      <c r="AR27" s="523"/>
      <c r="AS27" s="480" t="s">
        <v>144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386386</v>
      </c>
      <c r="BO27" s="606"/>
      <c r="BP27" s="606"/>
      <c r="BQ27" s="606"/>
      <c r="BR27" s="606"/>
      <c r="BS27" s="606"/>
      <c r="BT27" s="606"/>
      <c r="BU27" s="607"/>
      <c r="BV27" s="605">
        <v>386135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3180</v>
      </c>
      <c r="R28" s="481"/>
      <c r="S28" s="481"/>
      <c r="T28" s="481"/>
      <c r="U28" s="481"/>
      <c r="V28" s="523"/>
      <c r="W28" s="582"/>
      <c r="X28" s="570"/>
      <c r="Y28" s="571"/>
      <c r="Z28" s="479" t="s">
        <v>182</v>
      </c>
      <c r="AA28" s="459"/>
      <c r="AB28" s="459"/>
      <c r="AC28" s="459"/>
      <c r="AD28" s="459"/>
      <c r="AE28" s="459"/>
      <c r="AF28" s="459"/>
      <c r="AG28" s="460"/>
      <c r="AH28" s="480" t="s">
        <v>144</v>
      </c>
      <c r="AI28" s="481"/>
      <c r="AJ28" s="481"/>
      <c r="AK28" s="481"/>
      <c r="AL28" s="523"/>
      <c r="AM28" s="480" t="s">
        <v>144</v>
      </c>
      <c r="AN28" s="481"/>
      <c r="AO28" s="481"/>
      <c r="AP28" s="481"/>
      <c r="AQ28" s="481"/>
      <c r="AR28" s="523"/>
      <c r="AS28" s="480" t="s">
        <v>144</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831349</v>
      </c>
      <c r="BO28" s="393"/>
      <c r="BP28" s="393"/>
      <c r="BQ28" s="393"/>
      <c r="BR28" s="393"/>
      <c r="BS28" s="393"/>
      <c r="BT28" s="393"/>
      <c r="BU28" s="394"/>
      <c r="BV28" s="392">
        <v>958019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2980</v>
      </c>
      <c r="R29" s="481"/>
      <c r="S29" s="481"/>
      <c r="T29" s="481"/>
      <c r="U29" s="481"/>
      <c r="V29" s="523"/>
      <c r="W29" s="583"/>
      <c r="X29" s="584"/>
      <c r="Y29" s="585"/>
      <c r="Z29" s="479" t="s">
        <v>185</v>
      </c>
      <c r="AA29" s="459"/>
      <c r="AB29" s="459"/>
      <c r="AC29" s="459"/>
      <c r="AD29" s="459"/>
      <c r="AE29" s="459"/>
      <c r="AF29" s="459"/>
      <c r="AG29" s="460"/>
      <c r="AH29" s="480">
        <v>143</v>
      </c>
      <c r="AI29" s="481"/>
      <c r="AJ29" s="481"/>
      <c r="AK29" s="481"/>
      <c r="AL29" s="523"/>
      <c r="AM29" s="480">
        <v>418704</v>
      </c>
      <c r="AN29" s="481"/>
      <c r="AO29" s="481"/>
      <c r="AP29" s="481"/>
      <c r="AQ29" s="481"/>
      <c r="AR29" s="523"/>
      <c r="AS29" s="480">
        <v>2928</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95638</v>
      </c>
      <c r="BO29" s="430"/>
      <c r="BP29" s="430"/>
      <c r="BQ29" s="430"/>
      <c r="BR29" s="430"/>
      <c r="BS29" s="430"/>
      <c r="BT29" s="430"/>
      <c r="BU29" s="431"/>
      <c r="BV29" s="429">
        <v>95471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3071378</v>
      </c>
      <c r="BO30" s="606"/>
      <c r="BP30" s="606"/>
      <c r="BQ30" s="606"/>
      <c r="BR30" s="606"/>
      <c r="BS30" s="606"/>
      <c r="BT30" s="606"/>
      <c r="BU30" s="607"/>
      <c r="BV30" s="605">
        <v>2837858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195</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197</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IF('各会計、関係団体の財政状況及び健全化判断比率'!B30="","",'各会計、関係団体の財政状況及び健全化判断比率'!B30)</f>
        <v>下水道事業会計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IF('各会計、関係団体の財政状況及び健全化判断比率'!B32="","",'各会計、関係団体の財政状況及び健全化判断比率'!B32)</f>
        <v>国民宿舎特別会計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福岡県市町村消防団員等公務災害補償組合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地方独立行政法人芦屋中央病院</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給食センター特別会計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IF('各会計、関係団体の財政状況及び健全化判断比率'!B31="","",'各会計、関係団体の財政状況及び健全化判断比率'!B31)</f>
        <v>モーターボート競走事業会計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福岡県自治会館管理組合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地方独立行政法人芦屋中央病院貸付金特別会計</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遠賀・中間地域広域行政事務組合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福岡県自治振興組合（一般会計）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福岡県自治振興組合（公文書館事業特別会計）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福岡県介護保険広域連合（一般会計）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福岡県介護保険広域連合（介護保険事業特別会計）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福岡県後期高齢者医療広域連合（一般会計）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福岡県後期高齢者医療広域連合（後期高齢者医療特別会計）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QIYJc9JJFfKiwc7Rwo/GqGDaCUfZrnpXvxC2sE+/tnvcI6eyy9S9CtB4JgPZO41ujLaVy/wxtmpjYlTbD4Xvw==" saltValue="oWTMn7A6NNj8BMwVzGlr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572</v>
      </c>
      <c r="D34" s="1210"/>
      <c r="E34" s="1211"/>
      <c r="F34" s="32">
        <v>141.30000000000001</v>
      </c>
      <c r="G34" s="33">
        <v>195.73</v>
      </c>
      <c r="H34" s="33">
        <v>270.02999999999997</v>
      </c>
      <c r="I34" s="33">
        <v>345.09</v>
      </c>
      <c r="J34" s="34">
        <v>433.84</v>
      </c>
      <c r="K34" s="22"/>
      <c r="L34" s="22"/>
      <c r="M34" s="22"/>
      <c r="N34" s="22"/>
      <c r="O34" s="22"/>
      <c r="P34" s="22"/>
    </row>
    <row r="35" spans="1:16" ht="39" customHeight="1" x14ac:dyDescent="0.15">
      <c r="A35" s="22"/>
      <c r="B35" s="35"/>
      <c r="C35" s="1204" t="s">
        <v>573</v>
      </c>
      <c r="D35" s="1205"/>
      <c r="E35" s="1206"/>
      <c r="F35" s="36">
        <v>11.24</v>
      </c>
      <c r="G35" s="37">
        <v>13.08</v>
      </c>
      <c r="H35" s="37">
        <v>13.94</v>
      </c>
      <c r="I35" s="37">
        <v>15.33</v>
      </c>
      <c r="J35" s="38">
        <v>15.93</v>
      </c>
      <c r="K35" s="22"/>
      <c r="L35" s="22"/>
      <c r="M35" s="22"/>
      <c r="N35" s="22"/>
      <c r="O35" s="22"/>
      <c r="P35" s="22"/>
    </row>
    <row r="36" spans="1:16" ht="39" customHeight="1" x14ac:dyDescent="0.15">
      <c r="A36" s="22"/>
      <c r="B36" s="35"/>
      <c r="C36" s="1204" t="s">
        <v>574</v>
      </c>
      <c r="D36" s="1205"/>
      <c r="E36" s="1206"/>
      <c r="F36" s="36">
        <v>6.8</v>
      </c>
      <c r="G36" s="37">
        <v>4.88</v>
      </c>
      <c r="H36" s="37">
        <v>5.17</v>
      </c>
      <c r="I36" s="37">
        <v>5.37</v>
      </c>
      <c r="J36" s="38">
        <v>5.74</v>
      </c>
      <c r="K36" s="22"/>
      <c r="L36" s="22"/>
      <c r="M36" s="22"/>
      <c r="N36" s="22"/>
      <c r="O36" s="22"/>
      <c r="P36" s="22"/>
    </row>
    <row r="37" spans="1:16" ht="39" customHeight="1" x14ac:dyDescent="0.15">
      <c r="A37" s="22"/>
      <c r="B37" s="35"/>
      <c r="C37" s="1204" t="s">
        <v>575</v>
      </c>
      <c r="D37" s="1205"/>
      <c r="E37" s="1206"/>
      <c r="F37" s="36">
        <v>1.99</v>
      </c>
      <c r="G37" s="37">
        <v>2.29</v>
      </c>
      <c r="H37" s="37">
        <v>2.5299999999999998</v>
      </c>
      <c r="I37" s="37">
        <v>1.72</v>
      </c>
      <c r="J37" s="38">
        <v>0.72</v>
      </c>
      <c r="K37" s="22"/>
      <c r="L37" s="22"/>
      <c r="M37" s="22"/>
      <c r="N37" s="22"/>
      <c r="O37" s="22"/>
      <c r="P37" s="22"/>
    </row>
    <row r="38" spans="1:16" ht="39" customHeight="1" x14ac:dyDescent="0.15">
      <c r="A38" s="22"/>
      <c r="B38" s="35"/>
      <c r="C38" s="1204" t="s">
        <v>576</v>
      </c>
      <c r="D38" s="1205"/>
      <c r="E38" s="1206"/>
      <c r="F38" s="36">
        <v>0.18</v>
      </c>
      <c r="G38" s="37">
        <v>0.15</v>
      </c>
      <c r="H38" s="37">
        <v>0.18</v>
      </c>
      <c r="I38" s="37">
        <v>0.2</v>
      </c>
      <c r="J38" s="38">
        <v>0.2</v>
      </c>
      <c r="K38" s="22"/>
      <c r="L38" s="22"/>
      <c r="M38" s="22"/>
      <c r="N38" s="22"/>
      <c r="O38" s="22"/>
      <c r="P38" s="22"/>
    </row>
    <row r="39" spans="1:16" ht="39" customHeight="1" x14ac:dyDescent="0.15">
      <c r="A39" s="22"/>
      <c r="B39" s="35"/>
      <c r="C39" s="1204" t="s">
        <v>577</v>
      </c>
      <c r="D39" s="1205"/>
      <c r="E39" s="1206"/>
      <c r="F39" s="36">
        <v>0.05</v>
      </c>
      <c r="G39" s="37">
        <v>0.14000000000000001</v>
      </c>
      <c r="H39" s="37">
        <v>0</v>
      </c>
      <c r="I39" s="37">
        <v>0</v>
      </c>
      <c r="J39" s="38">
        <v>0.05</v>
      </c>
      <c r="K39" s="22"/>
      <c r="L39" s="22"/>
      <c r="M39" s="22"/>
      <c r="N39" s="22"/>
      <c r="O39" s="22"/>
      <c r="P39" s="22"/>
    </row>
    <row r="40" spans="1:16" ht="39" customHeight="1" x14ac:dyDescent="0.15">
      <c r="A40" s="22"/>
      <c r="B40" s="35"/>
      <c r="C40" s="1204" t="s">
        <v>578</v>
      </c>
      <c r="D40" s="1205"/>
      <c r="E40" s="1206"/>
      <c r="F40" s="36">
        <v>0.05</v>
      </c>
      <c r="G40" s="37">
        <v>0.05</v>
      </c>
      <c r="H40" s="37">
        <v>0.05</v>
      </c>
      <c r="I40" s="37">
        <v>0.05</v>
      </c>
      <c r="J40" s="38">
        <v>0.05</v>
      </c>
      <c r="K40" s="22"/>
      <c r="L40" s="22"/>
      <c r="M40" s="22"/>
      <c r="N40" s="22"/>
      <c r="O40" s="22"/>
      <c r="P40" s="22"/>
    </row>
    <row r="41" spans="1:16" ht="39" customHeight="1" x14ac:dyDescent="0.15">
      <c r="A41" s="22"/>
      <c r="B41" s="35"/>
      <c r="C41" s="1204" t="s">
        <v>579</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580</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581</v>
      </c>
      <c r="D43" s="1208"/>
      <c r="E43" s="120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cHcNcIqrJ2blhds06qc+jy9E24hJbR+0hkTbPTdSFIfcma3LJQt3ypmCSyQWrvDC2KsmOvzSIBv/+g6IFGStw==" saltValue="8V+nsEnMqndpX35htV3a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9" zoomScaleSheetLayoutView="55" workbookViewId="0">
      <selection activeCell="K55" sqref="K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823</v>
      </c>
      <c r="L45" s="60">
        <v>659</v>
      </c>
      <c r="M45" s="60">
        <v>690</v>
      </c>
      <c r="N45" s="60">
        <v>778</v>
      </c>
      <c r="O45" s="61">
        <v>1119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15</v>
      </c>
      <c r="F48" s="1220"/>
      <c r="G48" s="1220"/>
      <c r="H48" s="1220"/>
      <c r="I48" s="1220"/>
      <c r="J48" s="1221"/>
      <c r="K48" s="63">
        <v>194</v>
      </c>
      <c r="L48" s="64">
        <v>224</v>
      </c>
      <c r="M48" s="64">
        <v>202</v>
      </c>
      <c r="N48" s="64">
        <v>195</v>
      </c>
      <c r="O48" s="65">
        <v>173</v>
      </c>
      <c r="P48" s="48"/>
      <c r="Q48" s="48"/>
      <c r="R48" s="48"/>
      <c r="S48" s="48"/>
      <c r="T48" s="48"/>
      <c r="U48" s="48"/>
    </row>
    <row r="49" spans="1:21" ht="30.75" customHeight="1" x14ac:dyDescent="0.15">
      <c r="A49" s="48"/>
      <c r="B49" s="1214"/>
      <c r="C49" s="1215"/>
      <c r="D49" s="62"/>
      <c r="E49" s="1220" t="s">
        <v>16</v>
      </c>
      <c r="F49" s="1220"/>
      <c r="G49" s="1220"/>
      <c r="H49" s="1220"/>
      <c r="I49" s="1220"/>
      <c r="J49" s="1221"/>
      <c r="K49" s="63">
        <v>57</v>
      </c>
      <c r="L49" s="64">
        <v>58</v>
      </c>
      <c r="M49" s="64">
        <v>58</v>
      </c>
      <c r="N49" s="64">
        <v>68</v>
      </c>
      <c r="O49" s="65">
        <v>56</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522</v>
      </c>
      <c r="L50" s="64" t="s">
        <v>522</v>
      </c>
      <c r="M50" s="64" t="s">
        <v>522</v>
      </c>
      <c r="N50" s="64" t="s">
        <v>522</v>
      </c>
      <c r="O50" s="65" t="s">
        <v>522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522</v>
      </c>
      <c r="L51" s="64" t="s">
        <v>522</v>
      </c>
      <c r="M51" s="64" t="s">
        <v>522</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722</v>
      </c>
      <c r="L52" s="64">
        <v>711</v>
      </c>
      <c r="M52" s="64">
        <v>755</v>
      </c>
      <c r="N52" s="64">
        <v>853</v>
      </c>
      <c r="O52" s="65">
        <v>1201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352</v>
      </c>
      <c r="L53" s="69">
        <v>230</v>
      </c>
      <c r="M53" s="69">
        <v>195</v>
      </c>
      <c r="N53" s="69">
        <v>188</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606</v>
      </c>
      <c r="L57" s="84" t="s">
        <v>606</v>
      </c>
      <c r="M57" s="84" t="s">
        <v>522</v>
      </c>
      <c r="N57" s="84" t="s">
        <v>522</v>
      </c>
      <c r="O57" s="85" t="s">
        <v>522</v>
      </c>
    </row>
    <row r="58" spans="1:21" ht="31.5" customHeight="1" thickBot="1" x14ac:dyDescent="0.2">
      <c r="B58" s="1230"/>
      <c r="C58" s="1231"/>
      <c r="D58" s="1235" t="s">
        <v>27</v>
      </c>
      <c r="E58" s="1236"/>
      <c r="F58" s="1236"/>
      <c r="G58" s="1236"/>
      <c r="H58" s="1236"/>
      <c r="I58" s="1236"/>
      <c r="J58" s="123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OAfTgoT8y9mC2gflJtnIsKQ0QU7of1D5yvI29yN74tH7kBszEXEJ+0c3b8ko4FdvGsomrRRNXmssnvmsPghg==" saltValue="G36DqgvrDdsDHd35VVbn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8" t="s">
        <v>30</v>
      </c>
      <c r="C41" s="1239"/>
      <c r="D41" s="102"/>
      <c r="E41" s="1244" t="s">
        <v>31</v>
      </c>
      <c r="F41" s="1244"/>
      <c r="G41" s="1244"/>
      <c r="H41" s="1245"/>
      <c r="I41" s="103">
        <v>7588</v>
      </c>
      <c r="J41" s="104">
        <v>9095</v>
      </c>
      <c r="K41" s="104">
        <v>12585</v>
      </c>
      <c r="L41" s="104">
        <v>13373</v>
      </c>
      <c r="M41" s="105">
        <v>13201</v>
      </c>
    </row>
    <row r="42" spans="2:13" ht="27.75" customHeight="1" x14ac:dyDescent="0.15">
      <c r="B42" s="1240"/>
      <c r="C42" s="1241"/>
      <c r="D42" s="106"/>
      <c r="E42" s="1246" t="s">
        <v>32</v>
      </c>
      <c r="F42" s="1246"/>
      <c r="G42" s="1246"/>
      <c r="H42" s="1247"/>
      <c r="I42" s="107" t="s">
        <v>522</v>
      </c>
      <c r="J42" s="108" t="s">
        <v>522</v>
      </c>
      <c r="K42" s="108" t="s">
        <v>522</v>
      </c>
      <c r="L42" s="108" t="s">
        <v>522</v>
      </c>
      <c r="M42" s="109" t="s">
        <v>522</v>
      </c>
    </row>
    <row r="43" spans="2:13" ht="27.75" customHeight="1" x14ac:dyDescent="0.15">
      <c r="B43" s="1240"/>
      <c r="C43" s="1241"/>
      <c r="D43" s="106"/>
      <c r="E43" s="1246" t="s">
        <v>33</v>
      </c>
      <c r="F43" s="1246"/>
      <c r="G43" s="1246"/>
      <c r="H43" s="1247"/>
      <c r="I43" s="107">
        <v>1055</v>
      </c>
      <c r="J43" s="108">
        <v>962</v>
      </c>
      <c r="K43" s="108">
        <v>930</v>
      </c>
      <c r="L43" s="108">
        <v>778</v>
      </c>
      <c r="M43" s="109">
        <v>612</v>
      </c>
    </row>
    <row r="44" spans="2:13" ht="27.75" customHeight="1" x14ac:dyDescent="0.15">
      <c r="B44" s="1240"/>
      <c r="C44" s="1241"/>
      <c r="D44" s="106"/>
      <c r="E44" s="1246" t="s">
        <v>34</v>
      </c>
      <c r="F44" s="1246"/>
      <c r="G44" s="1246"/>
      <c r="H44" s="1247"/>
      <c r="I44" s="107">
        <v>464</v>
      </c>
      <c r="J44" s="108">
        <v>405</v>
      </c>
      <c r="K44" s="108">
        <v>350</v>
      </c>
      <c r="L44" s="108">
        <v>328</v>
      </c>
      <c r="M44" s="109">
        <v>284</v>
      </c>
    </row>
    <row r="45" spans="2:13" ht="27.75" customHeight="1" x14ac:dyDescent="0.15">
      <c r="B45" s="1240"/>
      <c r="C45" s="1241"/>
      <c r="D45" s="106"/>
      <c r="E45" s="1246" t="s">
        <v>35</v>
      </c>
      <c r="F45" s="1246"/>
      <c r="G45" s="1246"/>
      <c r="H45" s="1247"/>
      <c r="I45" s="107">
        <v>763</v>
      </c>
      <c r="J45" s="108">
        <v>779</v>
      </c>
      <c r="K45" s="108">
        <v>730</v>
      </c>
      <c r="L45" s="108">
        <v>688</v>
      </c>
      <c r="M45" s="109">
        <v>735</v>
      </c>
    </row>
    <row r="46" spans="2:13" ht="27.75" customHeight="1" x14ac:dyDescent="0.15">
      <c r="B46" s="1240"/>
      <c r="C46" s="1241"/>
      <c r="D46" s="110"/>
      <c r="E46" s="1246" t="s">
        <v>36</v>
      </c>
      <c r="F46" s="1246"/>
      <c r="G46" s="1246"/>
      <c r="H46" s="1247"/>
      <c r="I46" s="107" t="s">
        <v>522</v>
      </c>
      <c r="J46" s="108" t="s">
        <v>522</v>
      </c>
      <c r="K46" s="108">
        <v>502</v>
      </c>
      <c r="L46" s="108">
        <v>754</v>
      </c>
      <c r="M46" s="109">
        <v>839</v>
      </c>
    </row>
    <row r="47" spans="2:13" ht="27.75" customHeight="1" x14ac:dyDescent="0.15">
      <c r="B47" s="1240"/>
      <c r="C47" s="1241"/>
      <c r="D47" s="111"/>
      <c r="E47" s="1248" t="s">
        <v>37</v>
      </c>
      <c r="F47" s="1249"/>
      <c r="G47" s="1249"/>
      <c r="H47" s="1250"/>
      <c r="I47" s="107" t="s">
        <v>522</v>
      </c>
      <c r="J47" s="108" t="s">
        <v>522</v>
      </c>
      <c r="K47" s="108" t="s">
        <v>522</v>
      </c>
      <c r="L47" s="108" t="s">
        <v>522</v>
      </c>
      <c r="M47" s="109" t="s">
        <v>522</v>
      </c>
    </row>
    <row r="48" spans="2:13" ht="27.75" customHeight="1" x14ac:dyDescent="0.15">
      <c r="B48" s="1240"/>
      <c r="C48" s="1241"/>
      <c r="D48" s="106"/>
      <c r="E48" s="1246" t="s">
        <v>38</v>
      </c>
      <c r="F48" s="1246"/>
      <c r="G48" s="1246"/>
      <c r="H48" s="1247"/>
      <c r="I48" s="107" t="s">
        <v>522</v>
      </c>
      <c r="J48" s="108" t="s">
        <v>522</v>
      </c>
      <c r="K48" s="108" t="s">
        <v>522</v>
      </c>
      <c r="L48" s="108" t="s">
        <v>522</v>
      </c>
      <c r="M48" s="109" t="s">
        <v>522</v>
      </c>
    </row>
    <row r="49" spans="2:13" ht="27.75" customHeight="1" x14ac:dyDescent="0.15">
      <c r="B49" s="1242"/>
      <c r="C49" s="1243"/>
      <c r="D49" s="106"/>
      <c r="E49" s="1246" t="s">
        <v>39</v>
      </c>
      <c r="F49" s="1246"/>
      <c r="G49" s="1246"/>
      <c r="H49" s="1247"/>
      <c r="I49" s="107" t="s">
        <v>522</v>
      </c>
      <c r="J49" s="108" t="s">
        <v>522</v>
      </c>
      <c r="K49" s="108" t="s">
        <v>522</v>
      </c>
      <c r="L49" s="108" t="s">
        <v>522</v>
      </c>
      <c r="M49" s="109" t="s">
        <v>522</v>
      </c>
    </row>
    <row r="50" spans="2:13" ht="27.75" customHeight="1" x14ac:dyDescent="0.15">
      <c r="B50" s="1251" t="s">
        <v>40</v>
      </c>
      <c r="C50" s="1252"/>
      <c r="D50" s="112"/>
      <c r="E50" s="1246" t="s">
        <v>41</v>
      </c>
      <c r="F50" s="1246"/>
      <c r="G50" s="1246"/>
      <c r="H50" s="1247"/>
      <c r="I50" s="107">
        <v>4583</v>
      </c>
      <c r="J50" s="108">
        <v>4435</v>
      </c>
      <c r="K50" s="108">
        <v>4123</v>
      </c>
      <c r="L50" s="108">
        <v>4158</v>
      </c>
      <c r="M50" s="109">
        <v>4182</v>
      </c>
    </row>
    <row r="51" spans="2:13" ht="27.75" customHeight="1" x14ac:dyDescent="0.15">
      <c r="B51" s="1240"/>
      <c r="C51" s="1241"/>
      <c r="D51" s="106"/>
      <c r="E51" s="1246" t="s">
        <v>42</v>
      </c>
      <c r="F51" s="1246"/>
      <c r="G51" s="1246"/>
      <c r="H51" s="1247"/>
      <c r="I51" s="107">
        <v>757</v>
      </c>
      <c r="J51" s="108">
        <v>722</v>
      </c>
      <c r="K51" s="108">
        <v>5890</v>
      </c>
      <c r="L51" s="108">
        <v>6128</v>
      </c>
      <c r="M51" s="109">
        <v>5789</v>
      </c>
    </row>
    <row r="52" spans="2:13" ht="27.75" customHeight="1" x14ac:dyDescent="0.15">
      <c r="B52" s="1242"/>
      <c r="C52" s="1243"/>
      <c r="D52" s="106"/>
      <c r="E52" s="1246" t="s">
        <v>43</v>
      </c>
      <c r="F52" s="1246"/>
      <c r="G52" s="1246"/>
      <c r="H52" s="1247"/>
      <c r="I52" s="107">
        <v>6554</v>
      </c>
      <c r="J52" s="108">
        <v>7316</v>
      </c>
      <c r="K52" s="108">
        <v>8849</v>
      </c>
      <c r="L52" s="108">
        <v>9095</v>
      </c>
      <c r="M52" s="109">
        <v>9168</v>
      </c>
    </row>
    <row r="53" spans="2:13" ht="27.75" customHeight="1" thickBot="1" x14ac:dyDescent="0.2">
      <c r="B53" s="1253" t="s">
        <v>21</v>
      </c>
      <c r="C53" s="1254"/>
      <c r="D53" s="113"/>
      <c r="E53" s="1255" t="s">
        <v>44</v>
      </c>
      <c r="F53" s="1255"/>
      <c r="G53" s="1255"/>
      <c r="H53" s="1256"/>
      <c r="I53" s="114">
        <v>-2026</v>
      </c>
      <c r="J53" s="115">
        <v>-1231</v>
      </c>
      <c r="K53" s="115">
        <v>-3765</v>
      </c>
      <c r="L53" s="115">
        <v>-3460</v>
      </c>
      <c r="M53" s="116">
        <v>-3468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Q/cbWxOBRPzVPFKesFYYM5Ym4vK95GDyY0qOQsh99fpJC7WklhJD5kVdZ73GMk2aEXkqfj3Q963pGwFgZlCQ==" saltValue="x6I7xFQ0xRK7DQSUPhoW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47</v>
      </c>
      <c r="D55" s="1265"/>
      <c r="E55" s="1266"/>
      <c r="F55" s="128">
        <v>1090</v>
      </c>
      <c r="G55" s="128">
        <v>958</v>
      </c>
      <c r="H55" s="129">
        <v>831</v>
      </c>
    </row>
    <row r="56" spans="2:8" ht="52.5" customHeight="1" x14ac:dyDescent="0.15">
      <c r="B56" s="130"/>
      <c r="C56" s="1267" t="s">
        <v>48</v>
      </c>
      <c r="D56" s="1267"/>
      <c r="E56" s="1268"/>
      <c r="F56" s="131">
        <v>95</v>
      </c>
      <c r="G56" s="131">
        <v>95</v>
      </c>
      <c r="H56" s="132">
        <v>96</v>
      </c>
    </row>
    <row r="57" spans="2:8" ht="53.25" customHeight="1" x14ac:dyDescent="0.15">
      <c r="B57" s="130"/>
      <c r="C57" s="1269" t="s">
        <v>49</v>
      </c>
      <c r="D57" s="1269"/>
      <c r="E57" s="1270"/>
      <c r="F57" s="133">
        <v>2674</v>
      </c>
      <c r="G57" s="133">
        <v>2838</v>
      </c>
      <c r="H57" s="134">
        <v>3071</v>
      </c>
    </row>
    <row r="58" spans="2:8" ht="45.75" customHeight="1" x14ac:dyDescent="0.15">
      <c r="B58" s="135"/>
      <c r="C58" s="1257" t="s">
        <v>600</v>
      </c>
      <c r="D58" s="1258"/>
      <c r="E58" s="1259"/>
      <c r="F58" s="136">
        <v>1002</v>
      </c>
      <c r="G58" s="136">
        <v>1202</v>
      </c>
      <c r="H58" s="137">
        <v>1404</v>
      </c>
    </row>
    <row r="59" spans="2:8" ht="45.75" customHeight="1" x14ac:dyDescent="0.15">
      <c r="B59" s="135"/>
      <c r="C59" s="1257" t="s">
        <v>604</v>
      </c>
      <c r="D59" s="1258"/>
      <c r="E59" s="1259"/>
      <c r="F59" s="136" t="s">
        <v>607</v>
      </c>
      <c r="G59" s="136" t="s">
        <v>607</v>
      </c>
      <c r="H59" s="137">
        <v>719</v>
      </c>
    </row>
    <row r="60" spans="2:8" ht="45.75" customHeight="1" x14ac:dyDescent="0.15">
      <c r="B60" s="135"/>
      <c r="C60" s="1257" t="s">
        <v>601</v>
      </c>
      <c r="D60" s="1258"/>
      <c r="E60" s="1259"/>
      <c r="F60" s="136">
        <v>292</v>
      </c>
      <c r="G60" s="136">
        <v>292</v>
      </c>
      <c r="H60" s="137">
        <v>293</v>
      </c>
    </row>
    <row r="61" spans="2:8" ht="45.75" customHeight="1" x14ac:dyDescent="0.15">
      <c r="B61" s="135"/>
      <c r="C61" s="1257" t="s">
        <v>602</v>
      </c>
      <c r="D61" s="1258"/>
      <c r="E61" s="1259"/>
      <c r="F61" s="136">
        <v>301</v>
      </c>
      <c r="G61" s="136">
        <v>274</v>
      </c>
      <c r="H61" s="137">
        <v>287</v>
      </c>
    </row>
    <row r="62" spans="2:8" ht="45.75" customHeight="1" thickBot="1" x14ac:dyDescent="0.2">
      <c r="B62" s="138"/>
      <c r="C62" s="1260" t="s">
        <v>603</v>
      </c>
      <c r="D62" s="1261"/>
      <c r="E62" s="1262"/>
      <c r="F62" s="139">
        <v>159</v>
      </c>
      <c r="G62" s="139">
        <v>143</v>
      </c>
      <c r="H62" s="140">
        <v>127</v>
      </c>
    </row>
    <row r="63" spans="2:8" ht="52.5" customHeight="1" thickBot="1" x14ac:dyDescent="0.2">
      <c r="B63" s="141"/>
      <c r="C63" s="1263" t="s">
        <v>50</v>
      </c>
      <c r="D63" s="1263"/>
      <c r="E63" s="1264"/>
      <c r="F63" s="142">
        <v>3860</v>
      </c>
      <c r="G63" s="142">
        <v>3891</v>
      </c>
      <c r="H63" s="143">
        <v>3998</v>
      </c>
    </row>
    <row r="64" spans="2:8" ht="15" customHeight="1" x14ac:dyDescent="0.15"/>
  </sheetData>
  <sheetProtection algorithmName="SHA-512" hashValue="2N9qvzvLQK3NU5qG11IHNHmKW1vmoiPNTZeoGDvQ3paDFq7xaHT/Y0veeuH7NGKamZsati0UtHsUU+NahiWOdA==" saltValue="vwV6gPx1G+Lz2yIXTX/+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99273</v>
      </c>
      <c r="E3" s="162"/>
      <c r="F3" s="163">
        <v>75972</v>
      </c>
      <c r="G3" s="164"/>
      <c r="H3" s="165"/>
    </row>
    <row r="4" spans="1:8" x14ac:dyDescent="0.15">
      <c r="A4" s="166"/>
      <c r="B4" s="167"/>
      <c r="C4" s="168"/>
      <c r="D4" s="169">
        <v>76055</v>
      </c>
      <c r="E4" s="170"/>
      <c r="F4" s="171">
        <v>40712</v>
      </c>
      <c r="G4" s="172"/>
      <c r="H4" s="173"/>
    </row>
    <row r="5" spans="1:8" x14ac:dyDescent="0.15">
      <c r="A5" s="154" t="s">
        <v>555</v>
      </c>
      <c r="B5" s="159"/>
      <c r="C5" s="160"/>
      <c r="D5" s="161">
        <v>121971</v>
      </c>
      <c r="E5" s="162"/>
      <c r="F5" s="163">
        <v>79466</v>
      </c>
      <c r="G5" s="164"/>
      <c r="H5" s="165"/>
    </row>
    <row r="6" spans="1:8" x14ac:dyDescent="0.15">
      <c r="A6" s="166"/>
      <c r="B6" s="167"/>
      <c r="C6" s="168"/>
      <c r="D6" s="169">
        <v>87696</v>
      </c>
      <c r="E6" s="170"/>
      <c r="F6" s="171">
        <v>44645</v>
      </c>
      <c r="G6" s="172"/>
      <c r="H6" s="173"/>
    </row>
    <row r="7" spans="1:8" x14ac:dyDescent="0.15">
      <c r="A7" s="154" t="s">
        <v>556</v>
      </c>
      <c r="B7" s="159"/>
      <c r="C7" s="160"/>
      <c r="D7" s="161">
        <v>204332</v>
      </c>
      <c r="E7" s="162"/>
      <c r="F7" s="163">
        <v>90072</v>
      </c>
      <c r="G7" s="164"/>
      <c r="H7" s="165"/>
    </row>
    <row r="8" spans="1:8" x14ac:dyDescent="0.15">
      <c r="A8" s="166"/>
      <c r="B8" s="167"/>
      <c r="C8" s="168"/>
      <c r="D8" s="169">
        <v>149302</v>
      </c>
      <c r="E8" s="170"/>
      <c r="F8" s="171">
        <v>46083</v>
      </c>
      <c r="G8" s="172"/>
      <c r="H8" s="173"/>
    </row>
    <row r="9" spans="1:8" x14ac:dyDescent="0.15">
      <c r="A9" s="154" t="s">
        <v>557</v>
      </c>
      <c r="B9" s="159"/>
      <c r="C9" s="160"/>
      <c r="D9" s="161">
        <v>136203</v>
      </c>
      <c r="E9" s="162"/>
      <c r="F9" s="163">
        <v>88328</v>
      </c>
      <c r="G9" s="164"/>
      <c r="H9" s="165"/>
    </row>
    <row r="10" spans="1:8" x14ac:dyDescent="0.15">
      <c r="A10" s="166"/>
      <c r="B10" s="167"/>
      <c r="C10" s="168"/>
      <c r="D10" s="169">
        <v>71635</v>
      </c>
      <c r="E10" s="170"/>
      <c r="F10" s="171">
        <v>49013</v>
      </c>
      <c r="G10" s="172"/>
      <c r="H10" s="173"/>
    </row>
    <row r="11" spans="1:8" x14ac:dyDescent="0.15">
      <c r="A11" s="154" t="s">
        <v>558</v>
      </c>
      <c r="B11" s="159"/>
      <c r="C11" s="160"/>
      <c r="D11" s="161">
        <v>77255</v>
      </c>
      <c r="E11" s="162"/>
      <c r="F11" s="163">
        <v>103390</v>
      </c>
      <c r="G11" s="164"/>
      <c r="H11" s="165"/>
    </row>
    <row r="12" spans="1:8" x14ac:dyDescent="0.15">
      <c r="A12" s="166"/>
      <c r="B12" s="167"/>
      <c r="C12" s="174"/>
      <c r="D12" s="169">
        <v>47252</v>
      </c>
      <c r="E12" s="170"/>
      <c r="F12" s="171">
        <v>51269</v>
      </c>
      <c r="G12" s="172"/>
      <c r="H12" s="173"/>
    </row>
    <row r="13" spans="1:8" x14ac:dyDescent="0.15">
      <c r="A13" s="154"/>
      <c r="B13" s="159"/>
      <c r="C13" s="175"/>
      <c r="D13" s="176">
        <v>127807</v>
      </c>
      <c r="E13" s="177"/>
      <c r="F13" s="178">
        <v>87446</v>
      </c>
      <c r="G13" s="179"/>
      <c r="H13" s="165"/>
    </row>
    <row r="14" spans="1:8" x14ac:dyDescent="0.15">
      <c r="A14" s="166"/>
      <c r="B14" s="167"/>
      <c r="C14" s="168"/>
      <c r="D14" s="169">
        <v>86388</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6.86</v>
      </c>
      <c r="C19" s="180">
        <f>ROUND(VALUE(SUBSTITUTE(実質収支比率等に係る経年分析!G$48,"▲","-")),2)</f>
        <v>4.93</v>
      </c>
      <c r="D19" s="180">
        <f>ROUND(VALUE(SUBSTITUTE(実質収支比率等に係る経年分析!H$48,"▲","-")),2)</f>
        <v>5.23</v>
      </c>
      <c r="E19" s="180">
        <f>ROUND(VALUE(SUBSTITUTE(実質収支比率等に係る経年分析!I$48,"▲","-")),2)</f>
        <v>5.43</v>
      </c>
      <c r="F19" s="180">
        <f>ROUND(VALUE(SUBSTITUTE(実質収支比率等に係る経年分析!J$48,"▲","-")),2)</f>
        <v>5.8</v>
      </c>
    </row>
    <row r="20" spans="1:11" x14ac:dyDescent="0.15">
      <c r="A20" s="180" t="s">
        <v>54</v>
      </c>
      <c r="B20" s="180">
        <f>ROUND(VALUE(SUBSTITUTE(実質収支比率等に係る経年分析!F$47,"▲","-")),2)</f>
        <v>50.73</v>
      </c>
      <c r="C20" s="180">
        <f>ROUND(VALUE(SUBSTITUTE(実質収支比率等に係る経年分析!G$47,"▲","-")),2)</f>
        <v>42.08</v>
      </c>
      <c r="D20" s="180">
        <f>ROUND(VALUE(SUBSTITUTE(実質収支比率等に係る経年分析!H$47,"▲","-")),2)</f>
        <v>29.67</v>
      </c>
      <c r="E20" s="180">
        <f>ROUND(VALUE(SUBSTITUTE(実質収支比率等に係る経年分析!I$47,"▲","-")),2)</f>
        <v>25.93</v>
      </c>
      <c r="F20" s="180">
        <f>ROUND(VALUE(SUBSTITUTE(実質収支比率等に係る経年分析!J$47,"▲","-")),2)</f>
        <v>21.69</v>
      </c>
    </row>
    <row r="21" spans="1:11" x14ac:dyDescent="0.15">
      <c r="A21" s="180" t="s">
        <v>55</v>
      </c>
      <c r="B21" s="180">
        <f>IF(ISNUMBER(VALUE(SUBSTITUTE(実質収支比率等に係る経年分析!F$49,"▲","-"))),ROUND(VALUE(SUBSTITUTE(実質収支比率等に係る経年分析!F$49,"▲","-")),2),NA())</f>
        <v>3.97</v>
      </c>
      <c r="C21" s="180">
        <f>IF(ISNUMBER(VALUE(SUBSTITUTE(実質収支比率等に係る経年分析!G$49,"▲","-"))),ROUND(VALUE(SUBSTITUTE(実質収支比率等に係る経年分析!G$49,"▲","-")),2),NA())</f>
        <v>-17.14</v>
      </c>
      <c r="D21" s="180">
        <f>IF(ISNUMBER(VALUE(SUBSTITUTE(実質収支比率等に係る経年分析!H$49,"▲","-"))),ROUND(VALUE(SUBSTITUTE(実質収支比率等に係る経年分析!H$49,"▲","-")),2),NA())</f>
        <v>-15.43</v>
      </c>
      <c r="E21" s="180">
        <f>IF(ISNUMBER(VALUE(SUBSTITUTE(実質収支比率等に係る経年分析!I$49,"▲","-"))),ROUND(VALUE(SUBSTITUTE(実質収支比率等に係る経年分析!I$49,"▲","-")),2),NA())</f>
        <v>-7.14</v>
      </c>
      <c r="F21" s="180">
        <f>IF(ISNUMBER(VALUE(SUBSTITUTE(実質収支比率等に係る経年分析!J$49,"▲","-"))),ROUND(VALUE(SUBSTITUTE(実質収支比率等に係る経年分析!J$49,"▲","-")),2),NA())</f>
        <v>-6.62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地方独立行政法人芦屋中央病院貸付金特別会計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国民宿舎特別会計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2.5299999999999998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15.93</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141.30000000000001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195.73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270.02999999999997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433.84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722</v>
      </c>
      <c r="E42" s="182"/>
      <c r="F42" s="182"/>
      <c r="G42" s="182">
        <f>'実質公債費比率（分子）の構造'!L$52</f>
        <v>711</v>
      </c>
      <c r="H42" s="182"/>
      <c r="I42" s="182"/>
      <c r="J42" s="182">
        <f>'実質公債費比率（分子）の構造'!M$52</f>
        <v>755</v>
      </c>
      <c r="K42" s="182"/>
      <c r="L42" s="182"/>
      <c r="M42" s="182">
        <f>'実質公債費比率（分子）の構造'!N$52</f>
        <v>853</v>
      </c>
      <c r="N42" s="182"/>
      <c r="O42" s="182"/>
      <c r="P42" s="182">
        <f>'実質公債費比率（分子）の構造'!O$52</f>
        <v>1201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57</v>
      </c>
      <c r="C45" s="182"/>
      <c r="D45" s="182"/>
      <c r="E45" s="182">
        <f>'実質公債費比率（分子）の構造'!L$49</f>
        <v>58</v>
      </c>
      <c r="F45" s="182"/>
      <c r="G45" s="182"/>
      <c r="H45" s="182">
        <f>'実質公債費比率（分子）の構造'!M$49</f>
        <v>58</v>
      </c>
      <c r="I45" s="182"/>
      <c r="J45" s="182"/>
      <c r="K45" s="182">
        <f>'実質公債費比率（分子）の構造'!N$49</f>
        <v>68</v>
      </c>
      <c r="L45" s="182"/>
      <c r="M45" s="182"/>
      <c r="N45" s="182">
        <f>'実質公債費比率（分子）の構造'!O$49</f>
        <v>56</v>
      </c>
      <c r="O45" s="182"/>
      <c r="P45" s="182"/>
    </row>
    <row r="46" spans="1:16" x14ac:dyDescent="0.15">
      <c r="A46" s="182" t="s">
        <v>66</v>
      </c>
      <c r="B46" s="182">
        <f>'実質公債費比率（分子）の構造'!K$48</f>
        <v>194</v>
      </c>
      <c r="C46" s="182"/>
      <c r="D46" s="182"/>
      <c r="E46" s="182">
        <f>'実質公債費比率（分子）の構造'!L$48</f>
        <v>224</v>
      </c>
      <c r="F46" s="182"/>
      <c r="G46" s="182"/>
      <c r="H46" s="182">
        <f>'実質公債費比率（分子）の構造'!M$48</f>
        <v>202</v>
      </c>
      <c r="I46" s="182"/>
      <c r="J46" s="182"/>
      <c r="K46" s="182">
        <f>'実質公債費比率（分子）の構造'!N$48</f>
        <v>195</v>
      </c>
      <c r="L46" s="182"/>
      <c r="M46" s="182"/>
      <c r="N46" s="182">
        <f>'実質公債費比率（分子）の構造'!O$48</f>
        <v>173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823</v>
      </c>
      <c r="C49" s="182"/>
      <c r="D49" s="182"/>
      <c r="E49" s="182">
        <f>'実質公債費比率（分子）の構造'!L$45</f>
        <v>659</v>
      </c>
      <c r="F49" s="182"/>
      <c r="G49" s="182"/>
      <c r="H49" s="182">
        <f>'実質公債費比率（分子）の構造'!M$45</f>
        <v>690</v>
      </c>
      <c r="I49" s="182"/>
      <c r="J49" s="182"/>
      <c r="K49" s="182">
        <f>'実質公債費比率（分子）の構造'!N$45</f>
        <v>778</v>
      </c>
      <c r="L49" s="182"/>
      <c r="M49" s="182"/>
      <c r="N49" s="182">
        <f>'実質公債費比率（分子）の構造'!O$45</f>
        <v>1119</v>
      </c>
      <c r="O49" s="182"/>
      <c r="P49" s="182"/>
    </row>
    <row r="50" spans="1:16" x14ac:dyDescent="0.15">
      <c r="A50" s="182" t="s">
        <v>70</v>
      </c>
      <c r="B50" s="182" t="e">
        <f>NA()</f>
        <v>#N/A</v>
      </c>
      <c r="C50" s="182">
        <f>IF(ISNUMBER('実質公債費比率（分子）の構造'!K$53),'実質公債費比率（分子）の構造'!K$53,NA())</f>
        <v>352</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195</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147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6554</v>
      </c>
      <c r="E56" s="181"/>
      <c r="F56" s="181"/>
      <c r="G56" s="181">
        <f>'将来負担比率（分子）の構造'!J$52</f>
        <v>7316</v>
      </c>
      <c r="H56" s="181"/>
      <c r="I56" s="181"/>
      <c r="J56" s="181">
        <f>'将来負担比率（分子）の構造'!K$52</f>
        <v>8849</v>
      </c>
      <c r="K56" s="181"/>
      <c r="L56" s="181"/>
      <c r="M56" s="181">
        <f>'将来負担比率（分子）の構造'!L$52</f>
        <v>9095</v>
      </c>
      <c r="N56" s="181"/>
      <c r="O56" s="181"/>
      <c r="P56" s="181">
        <f>'将来負担比率（分子）の構造'!M$52</f>
        <v>9168</v>
      </c>
    </row>
    <row r="57" spans="1:16" x14ac:dyDescent="0.15">
      <c r="A57" s="181" t="s">
        <v>42</v>
      </c>
      <c r="B57" s="181"/>
      <c r="C57" s="181"/>
      <c r="D57" s="181">
        <f>'将来負担比率（分子）の構造'!I$51</f>
        <v>757</v>
      </c>
      <c r="E57" s="181"/>
      <c r="F57" s="181"/>
      <c r="G57" s="181">
        <f>'将来負担比率（分子）の構造'!J$51</f>
        <v>722</v>
      </c>
      <c r="H57" s="181"/>
      <c r="I57" s="181"/>
      <c r="J57" s="181">
        <f>'将来負担比率（分子）の構造'!K$51</f>
        <v>5890</v>
      </c>
      <c r="K57" s="181"/>
      <c r="L57" s="181"/>
      <c r="M57" s="181">
        <f>'将来負担比率（分子）の構造'!L$51</f>
        <v>6128</v>
      </c>
      <c r="N57" s="181"/>
      <c r="O57" s="181"/>
      <c r="P57" s="181">
        <f>'将来負担比率（分子）の構造'!M$51</f>
        <v>5789</v>
      </c>
    </row>
    <row r="58" spans="1:16" x14ac:dyDescent="0.15">
      <c r="A58" s="181" t="s">
        <v>41</v>
      </c>
      <c r="B58" s="181"/>
      <c r="C58" s="181"/>
      <c r="D58" s="181">
        <f>'将来負担比率（分子）の構造'!I$50</f>
        <v>4583</v>
      </c>
      <c r="E58" s="181"/>
      <c r="F58" s="181"/>
      <c r="G58" s="181">
        <f>'将来負担比率（分子）の構造'!J$50</f>
        <v>4435</v>
      </c>
      <c r="H58" s="181"/>
      <c r="I58" s="181"/>
      <c r="J58" s="181">
        <f>'将来負担比率（分子）の構造'!K$50</f>
        <v>4123</v>
      </c>
      <c r="K58" s="181"/>
      <c r="L58" s="181"/>
      <c r="M58" s="181">
        <f>'将来負担比率（分子）の構造'!L$50</f>
        <v>4158</v>
      </c>
      <c r="N58" s="181"/>
      <c r="O58" s="181"/>
      <c r="P58" s="181">
        <f>'将来負担比率（分子）の構造'!M$50</f>
        <v>4182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502</v>
      </c>
      <c r="I61" s="181"/>
      <c r="J61" s="181"/>
      <c r="K61" s="181">
        <f>'将来負担比率（分子）の構造'!L$46</f>
        <v>754</v>
      </c>
      <c r="L61" s="181"/>
      <c r="M61" s="181"/>
      <c r="N61" s="181">
        <f>'将来負担比率（分子）の構造'!M$46</f>
        <v>839</v>
      </c>
      <c r="O61" s="181"/>
      <c r="P61" s="181"/>
    </row>
    <row r="62" spans="1:16" x14ac:dyDescent="0.15">
      <c r="A62" s="181" t="s">
        <v>35</v>
      </c>
      <c r="B62" s="181">
        <f>'将来負担比率（分子）の構造'!I$45</f>
        <v>763</v>
      </c>
      <c r="C62" s="181"/>
      <c r="D62" s="181"/>
      <c r="E62" s="181">
        <f>'将来負担比率（分子）の構造'!J$45</f>
        <v>779</v>
      </c>
      <c r="F62" s="181"/>
      <c r="G62" s="181"/>
      <c r="H62" s="181">
        <f>'将来負担比率（分子）の構造'!K$45</f>
        <v>730</v>
      </c>
      <c r="I62" s="181"/>
      <c r="J62" s="181"/>
      <c r="K62" s="181">
        <f>'将来負担比率（分子）の構造'!L$45</f>
        <v>688</v>
      </c>
      <c r="L62" s="181"/>
      <c r="M62" s="181"/>
      <c r="N62" s="181">
        <f>'将来負担比率（分子）の構造'!M$45</f>
        <v>735</v>
      </c>
      <c r="O62" s="181"/>
      <c r="P62" s="181"/>
    </row>
    <row r="63" spans="1:16" x14ac:dyDescent="0.15">
      <c r="A63" s="181" t="s">
        <v>34</v>
      </c>
      <c r="B63" s="181">
        <f>'将来負担比率（分子）の構造'!I$44</f>
        <v>464</v>
      </c>
      <c r="C63" s="181"/>
      <c r="D63" s="181"/>
      <c r="E63" s="181">
        <f>'将来負担比率（分子）の構造'!J$44</f>
        <v>405</v>
      </c>
      <c r="F63" s="181"/>
      <c r="G63" s="181"/>
      <c r="H63" s="181">
        <f>'将来負担比率（分子）の構造'!K$44</f>
        <v>350</v>
      </c>
      <c r="I63" s="181"/>
      <c r="J63" s="181"/>
      <c r="K63" s="181">
        <f>'将来負担比率（分子）の構造'!L$44</f>
        <v>328</v>
      </c>
      <c r="L63" s="181"/>
      <c r="M63" s="181"/>
      <c r="N63" s="181">
        <f>'将来負担比率（分子）の構造'!M$44</f>
        <v>284</v>
      </c>
      <c r="O63" s="181"/>
      <c r="P63" s="181"/>
    </row>
    <row r="64" spans="1:16" x14ac:dyDescent="0.15">
      <c r="A64" s="181" t="s">
        <v>33</v>
      </c>
      <c r="B64" s="181">
        <f>'将来負担比率（分子）の構造'!I$43</f>
        <v>1055</v>
      </c>
      <c r="C64" s="181"/>
      <c r="D64" s="181"/>
      <c r="E64" s="181">
        <f>'将来負担比率（分子）の構造'!J$43</f>
        <v>962</v>
      </c>
      <c r="F64" s="181"/>
      <c r="G64" s="181"/>
      <c r="H64" s="181">
        <f>'将来負担比率（分子）の構造'!K$43</f>
        <v>930</v>
      </c>
      <c r="I64" s="181"/>
      <c r="J64" s="181"/>
      <c r="K64" s="181">
        <f>'将来負担比率（分子）の構造'!L$43</f>
        <v>778</v>
      </c>
      <c r="L64" s="181"/>
      <c r="M64" s="181"/>
      <c r="N64" s="181">
        <f>'将来負担比率（分子）の構造'!M$43</f>
        <v>612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7588</v>
      </c>
      <c r="C66" s="181"/>
      <c r="D66" s="181"/>
      <c r="E66" s="181">
        <f>'将来負担比率（分子）の構造'!J$41</f>
        <v>9095</v>
      </c>
      <c r="F66" s="181"/>
      <c r="G66" s="181"/>
      <c r="H66" s="181">
        <f>'将来負担比率（分子）の構造'!K$41</f>
        <v>12585</v>
      </c>
      <c r="I66" s="181"/>
      <c r="J66" s="181"/>
      <c r="K66" s="181">
        <f>'将来負担比率（分子）の構造'!L$41</f>
        <v>13373</v>
      </c>
      <c r="L66" s="181"/>
      <c r="M66" s="181"/>
      <c r="N66" s="181">
        <f>'将来負担比率（分子）の構造'!M$41</f>
        <v>13201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1090</v>
      </c>
      <c r="C72" s="185">
        <f>基金残高に係る経年分析!G55</f>
        <v>958</v>
      </c>
      <c r="D72" s="185">
        <f>基金残高に係る経年分析!H55</f>
        <v>831</v>
      </c>
    </row>
    <row r="73" spans="1:16" x14ac:dyDescent="0.15">
      <c r="A73" s="184" t="s">
        <v>77</v>
      </c>
      <c r="B73" s="185">
        <f>基金残高に係る経年分析!F56</f>
        <v>95</v>
      </c>
      <c r="C73" s="185">
        <f>基金残高に係る経年分析!G56</f>
        <v>95</v>
      </c>
      <c r="D73" s="185">
        <f>基金残高に係る経年分析!H56</f>
        <v>96</v>
      </c>
    </row>
    <row r="74" spans="1:16" x14ac:dyDescent="0.15">
      <c r="A74" s="184" t="s">
        <v>78</v>
      </c>
      <c r="B74" s="185">
        <f>基金残高に係る経年分析!F57</f>
        <v>2674</v>
      </c>
      <c r="C74" s="185">
        <f>基金残高に係る経年分析!G57</f>
        <v>2838</v>
      </c>
      <c r="D74" s="185">
        <f>基金残高に係る経年分析!H57</f>
        <v>3071</v>
      </c>
    </row>
  </sheetData>
  <sheetProtection algorithmName="SHA-512" hashValue="duXUwD9uDtKZ+WxJYo2WHPAZYvxYKuAw1kIB4uhJKWmKdjS3E+NQCYgFO38PjjnNt49/yy+740vPTbr5jX08Mg==" saltValue="KSQxjEYocWsSe+x2s/5v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1242778</v>
      </c>
      <c r="S5" s="635"/>
      <c r="T5" s="635"/>
      <c r="U5" s="635"/>
      <c r="V5" s="635"/>
      <c r="W5" s="635"/>
      <c r="X5" s="635"/>
      <c r="Y5" s="636"/>
      <c r="Z5" s="637">
        <v>13.8</v>
      </c>
      <c r="AA5" s="637"/>
      <c r="AB5" s="637"/>
      <c r="AC5" s="637"/>
      <c r="AD5" s="638">
        <v>1242778</v>
      </c>
      <c r="AE5" s="638"/>
      <c r="AF5" s="638"/>
      <c r="AG5" s="638"/>
      <c r="AH5" s="638"/>
      <c r="AI5" s="638"/>
      <c r="AJ5" s="638"/>
      <c r="AK5" s="638"/>
      <c r="AL5" s="639">
        <v>31.3</v>
      </c>
      <c r="AM5" s="640"/>
      <c r="AN5" s="640"/>
      <c r="AO5" s="641"/>
      <c r="AP5" s="631" t="s">
        <v>225</v>
      </c>
      <c r="AQ5" s="632"/>
      <c r="AR5" s="632"/>
      <c r="AS5" s="632"/>
      <c r="AT5" s="632"/>
      <c r="AU5" s="632"/>
      <c r="AV5" s="632"/>
      <c r="AW5" s="632"/>
      <c r="AX5" s="632"/>
      <c r="AY5" s="632"/>
      <c r="AZ5" s="632"/>
      <c r="BA5" s="632"/>
      <c r="BB5" s="632"/>
      <c r="BC5" s="632"/>
      <c r="BD5" s="632"/>
      <c r="BE5" s="632"/>
      <c r="BF5" s="633"/>
      <c r="BG5" s="645">
        <v>1242778</v>
      </c>
      <c r="BH5" s="646"/>
      <c r="BI5" s="646"/>
      <c r="BJ5" s="646"/>
      <c r="BK5" s="646"/>
      <c r="BL5" s="646"/>
      <c r="BM5" s="646"/>
      <c r="BN5" s="647"/>
      <c r="BO5" s="648">
        <v>100</v>
      </c>
      <c r="BP5" s="648"/>
      <c r="BQ5" s="648"/>
      <c r="BR5" s="648"/>
      <c r="BS5" s="649" t="s">
        <v>144</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35001</v>
      </c>
      <c r="S6" s="646"/>
      <c r="T6" s="646"/>
      <c r="U6" s="646"/>
      <c r="V6" s="646"/>
      <c r="W6" s="646"/>
      <c r="X6" s="646"/>
      <c r="Y6" s="647"/>
      <c r="Z6" s="648">
        <v>0.4</v>
      </c>
      <c r="AA6" s="648"/>
      <c r="AB6" s="648"/>
      <c r="AC6" s="648"/>
      <c r="AD6" s="649">
        <v>35001</v>
      </c>
      <c r="AE6" s="649"/>
      <c r="AF6" s="649"/>
      <c r="AG6" s="649"/>
      <c r="AH6" s="649"/>
      <c r="AI6" s="649"/>
      <c r="AJ6" s="649"/>
      <c r="AK6" s="649"/>
      <c r="AL6" s="650">
        <v>0.9</v>
      </c>
      <c r="AM6" s="651"/>
      <c r="AN6" s="651"/>
      <c r="AO6" s="652"/>
      <c r="AP6" s="642" t="s">
        <v>230</v>
      </c>
      <c r="AQ6" s="643"/>
      <c r="AR6" s="643"/>
      <c r="AS6" s="643"/>
      <c r="AT6" s="643"/>
      <c r="AU6" s="643"/>
      <c r="AV6" s="643"/>
      <c r="AW6" s="643"/>
      <c r="AX6" s="643"/>
      <c r="AY6" s="643"/>
      <c r="AZ6" s="643"/>
      <c r="BA6" s="643"/>
      <c r="BB6" s="643"/>
      <c r="BC6" s="643"/>
      <c r="BD6" s="643"/>
      <c r="BE6" s="643"/>
      <c r="BF6" s="644"/>
      <c r="BG6" s="645">
        <v>1242778</v>
      </c>
      <c r="BH6" s="646"/>
      <c r="BI6" s="646"/>
      <c r="BJ6" s="646"/>
      <c r="BK6" s="646"/>
      <c r="BL6" s="646"/>
      <c r="BM6" s="646"/>
      <c r="BN6" s="647"/>
      <c r="BO6" s="648">
        <v>100</v>
      </c>
      <c r="BP6" s="648"/>
      <c r="BQ6" s="648"/>
      <c r="BR6" s="648"/>
      <c r="BS6" s="649" t="s">
        <v>231</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104214</v>
      </c>
      <c r="CS6" s="646"/>
      <c r="CT6" s="646"/>
      <c r="CU6" s="646"/>
      <c r="CV6" s="646"/>
      <c r="CW6" s="646"/>
      <c r="CX6" s="646"/>
      <c r="CY6" s="647"/>
      <c r="CZ6" s="639">
        <v>1.2</v>
      </c>
      <c r="DA6" s="640"/>
      <c r="DB6" s="640"/>
      <c r="DC6" s="659"/>
      <c r="DD6" s="654" t="s">
        <v>135</v>
      </c>
      <c r="DE6" s="646"/>
      <c r="DF6" s="646"/>
      <c r="DG6" s="646"/>
      <c r="DH6" s="646"/>
      <c r="DI6" s="646"/>
      <c r="DJ6" s="646"/>
      <c r="DK6" s="646"/>
      <c r="DL6" s="646"/>
      <c r="DM6" s="646"/>
      <c r="DN6" s="646"/>
      <c r="DO6" s="646"/>
      <c r="DP6" s="647"/>
      <c r="DQ6" s="654">
        <v>104214</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1024</v>
      </c>
      <c r="S7" s="646"/>
      <c r="T7" s="646"/>
      <c r="U7" s="646"/>
      <c r="V7" s="646"/>
      <c r="W7" s="646"/>
      <c r="X7" s="646"/>
      <c r="Y7" s="647"/>
      <c r="Z7" s="648">
        <v>0</v>
      </c>
      <c r="AA7" s="648"/>
      <c r="AB7" s="648"/>
      <c r="AC7" s="648"/>
      <c r="AD7" s="649">
        <v>1024</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641771</v>
      </c>
      <c r="BH7" s="646"/>
      <c r="BI7" s="646"/>
      <c r="BJ7" s="646"/>
      <c r="BK7" s="646"/>
      <c r="BL7" s="646"/>
      <c r="BM7" s="646"/>
      <c r="BN7" s="647"/>
      <c r="BO7" s="648">
        <v>51.6</v>
      </c>
      <c r="BP7" s="648"/>
      <c r="BQ7" s="648"/>
      <c r="BR7" s="648"/>
      <c r="BS7" s="649" t="s">
        <v>135</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2271500</v>
      </c>
      <c r="CS7" s="646"/>
      <c r="CT7" s="646"/>
      <c r="CU7" s="646"/>
      <c r="CV7" s="646"/>
      <c r="CW7" s="646"/>
      <c r="CX7" s="646"/>
      <c r="CY7" s="647"/>
      <c r="CZ7" s="648">
        <v>26</v>
      </c>
      <c r="DA7" s="648"/>
      <c r="DB7" s="648"/>
      <c r="DC7" s="648"/>
      <c r="DD7" s="654">
        <v>244367</v>
      </c>
      <c r="DE7" s="646"/>
      <c r="DF7" s="646"/>
      <c r="DG7" s="646"/>
      <c r="DH7" s="646"/>
      <c r="DI7" s="646"/>
      <c r="DJ7" s="646"/>
      <c r="DK7" s="646"/>
      <c r="DL7" s="646"/>
      <c r="DM7" s="646"/>
      <c r="DN7" s="646"/>
      <c r="DO7" s="646"/>
      <c r="DP7" s="647"/>
      <c r="DQ7" s="654">
        <v>1060532</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5859</v>
      </c>
      <c r="S8" s="646"/>
      <c r="T8" s="646"/>
      <c r="U8" s="646"/>
      <c r="V8" s="646"/>
      <c r="W8" s="646"/>
      <c r="X8" s="646"/>
      <c r="Y8" s="647"/>
      <c r="Z8" s="648">
        <v>0.1</v>
      </c>
      <c r="AA8" s="648"/>
      <c r="AB8" s="648"/>
      <c r="AC8" s="648"/>
      <c r="AD8" s="649">
        <v>5859</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22763</v>
      </c>
      <c r="BH8" s="646"/>
      <c r="BI8" s="646"/>
      <c r="BJ8" s="646"/>
      <c r="BK8" s="646"/>
      <c r="BL8" s="646"/>
      <c r="BM8" s="646"/>
      <c r="BN8" s="647"/>
      <c r="BO8" s="648">
        <v>1.8</v>
      </c>
      <c r="BP8" s="648"/>
      <c r="BQ8" s="648"/>
      <c r="BR8" s="648"/>
      <c r="BS8" s="654" t="s">
        <v>135</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2080915</v>
      </c>
      <c r="CS8" s="646"/>
      <c r="CT8" s="646"/>
      <c r="CU8" s="646"/>
      <c r="CV8" s="646"/>
      <c r="CW8" s="646"/>
      <c r="CX8" s="646"/>
      <c r="CY8" s="647"/>
      <c r="CZ8" s="648">
        <v>23.9</v>
      </c>
      <c r="DA8" s="648"/>
      <c r="DB8" s="648"/>
      <c r="DC8" s="648"/>
      <c r="DD8" s="654">
        <v>3998</v>
      </c>
      <c r="DE8" s="646"/>
      <c r="DF8" s="646"/>
      <c r="DG8" s="646"/>
      <c r="DH8" s="646"/>
      <c r="DI8" s="646"/>
      <c r="DJ8" s="646"/>
      <c r="DK8" s="646"/>
      <c r="DL8" s="646"/>
      <c r="DM8" s="646"/>
      <c r="DN8" s="646"/>
      <c r="DO8" s="646"/>
      <c r="DP8" s="647"/>
      <c r="DQ8" s="654">
        <v>1043201</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3564</v>
      </c>
      <c r="S9" s="646"/>
      <c r="T9" s="646"/>
      <c r="U9" s="646"/>
      <c r="V9" s="646"/>
      <c r="W9" s="646"/>
      <c r="X9" s="646"/>
      <c r="Y9" s="647"/>
      <c r="Z9" s="648">
        <v>0</v>
      </c>
      <c r="AA9" s="648"/>
      <c r="AB9" s="648"/>
      <c r="AC9" s="648"/>
      <c r="AD9" s="649">
        <v>3564</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576258</v>
      </c>
      <c r="BH9" s="646"/>
      <c r="BI9" s="646"/>
      <c r="BJ9" s="646"/>
      <c r="BK9" s="646"/>
      <c r="BL9" s="646"/>
      <c r="BM9" s="646"/>
      <c r="BN9" s="647"/>
      <c r="BO9" s="648">
        <v>46.4</v>
      </c>
      <c r="BP9" s="648"/>
      <c r="BQ9" s="648"/>
      <c r="BR9" s="648"/>
      <c r="BS9" s="654" t="s">
        <v>135</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694783</v>
      </c>
      <c r="CS9" s="646"/>
      <c r="CT9" s="646"/>
      <c r="CU9" s="646"/>
      <c r="CV9" s="646"/>
      <c r="CW9" s="646"/>
      <c r="CX9" s="646"/>
      <c r="CY9" s="647"/>
      <c r="CZ9" s="648">
        <v>8</v>
      </c>
      <c r="DA9" s="648"/>
      <c r="DB9" s="648"/>
      <c r="DC9" s="648"/>
      <c r="DD9" s="654">
        <v>90</v>
      </c>
      <c r="DE9" s="646"/>
      <c r="DF9" s="646"/>
      <c r="DG9" s="646"/>
      <c r="DH9" s="646"/>
      <c r="DI9" s="646"/>
      <c r="DJ9" s="646"/>
      <c r="DK9" s="646"/>
      <c r="DL9" s="646"/>
      <c r="DM9" s="646"/>
      <c r="DN9" s="646"/>
      <c r="DO9" s="646"/>
      <c r="DP9" s="647"/>
      <c r="DQ9" s="654">
        <v>621421</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135</v>
      </c>
      <c r="S10" s="646"/>
      <c r="T10" s="646"/>
      <c r="U10" s="646"/>
      <c r="V10" s="646"/>
      <c r="W10" s="646"/>
      <c r="X10" s="646"/>
      <c r="Y10" s="647"/>
      <c r="Z10" s="648" t="s">
        <v>135</v>
      </c>
      <c r="AA10" s="648"/>
      <c r="AB10" s="648"/>
      <c r="AC10" s="648"/>
      <c r="AD10" s="649" t="s">
        <v>135</v>
      </c>
      <c r="AE10" s="649"/>
      <c r="AF10" s="649"/>
      <c r="AG10" s="649"/>
      <c r="AH10" s="649"/>
      <c r="AI10" s="649"/>
      <c r="AJ10" s="649"/>
      <c r="AK10" s="649"/>
      <c r="AL10" s="650" t="s">
        <v>135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20672</v>
      </c>
      <c r="BH10" s="646"/>
      <c r="BI10" s="646"/>
      <c r="BJ10" s="646"/>
      <c r="BK10" s="646"/>
      <c r="BL10" s="646"/>
      <c r="BM10" s="646"/>
      <c r="BN10" s="647"/>
      <c r="BO10" s="648">
        <v>1.7</v>
      </c>
      <c r="BP10" s="648"/>
      <c r="BQ10" s="648"/>
      <c r="BR10" s="648"/>
      <c r="BS10" s="654" t="s">
        <v>135</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135</v>
      </c>
      <c r="CS10" s="646"/>
      <c r="CT10" s="646"/>
      <c r="CU10" s="646"/>
      <c r="CV10" s="646"/>
      <c r="CW10" s="646"/>
      <c r="CX10" s="646"/>
      <c r="CY10" s="647"/>
      <c r="CZ10" s="648" t="s">
        <v>144</v>
      </c>
      <c r="DA10" s="648"/>
      <c r="DB10" s="648"/>
      <c r="DC10" s="648"/>
      <c r="DD10" s="654" t="s">
        <v>135</v>
      </c>
      <c r="DE10" s="646"/>
      <c r="DF10" s="646"/>
      <c r="DG10" s="646"/>
      <c r="DH10" s="646"/>
      <c r="DI10" s="646"/>
      <c r="DJ10" s="646"/>
      <c r="DK10" s="646"/>
      <c r="DL10" s="646"/>
      <c r="DM10" s="646"/>
      <c r="DN10" s="646"/>
      <c r="DO10" s="646"/>
      <c r="DP10" s="647"/>
      <c r="DQ10" s="654" t="s">
        <v>135</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233859</v>
      </c>
      <c r="S11" s="646"/>
      <c r="T11" s="646"/>
      <c r="U11" s="646"/>
      <c r="V11" s="646"/>
      <c r="W11" s="646"/>
      <c r="X11" s="646"/>
      <c r="Y11" s="647"/>
      <c r="Z11" s="650">
        <v>2.6</v>
      </c>
      <c r="AA11" s="651"/>
      <c r="AB11" s="651"/>
      <c r="AC11" s="663"/>
      <c r="AD11" s="654">
        <v>233859</v>
      </c>
      <c r="AE11" s="646"/>
      <c r="AF11" s="646"/>
      <c r="AG11" s="646"/>
      <c r="AH11" s="646"/>
      <c r="AI11" s="646"/>
      <c r="AJ11" s="646"/>
      <c r="AK11" s="647"/>
      <c r="AL11" s="650">
        <v>5.9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22078</v>
      </c>
      <c r="BH11" s="646"/>
      <c r="BI11" s="646"/>
      <c r="BJ11" s="646"/>
      <c r="BK11" s="646"/>
      <c r="BL11" s="646"/>
      <c r="BM11" s="646"/>
      <c r="BN11" s="647"/>
      <c r="BO11" s="648">
        <v>1.8</v>
      </c>
      <c r="BP11" s="648"/>
      <c r="BQ11" s="648"/>
      <c r="BR11" s="648"/>
      <c r="BS11" s="654" t="s">
        <v>135</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274254</v>
      </c>
      <c r="CS11" s="646"/>
      <c r="CT11" s="646"/>
      <c r="CU11" s="646"/>
      <c r="CV11" s="646"/>
      <c r="CW11" s="646"/>
      <c r="CX11" s="646"/>
      <c r="CY11" s="647"/>
      <c r="CZ11" s="648">
        <v>3.1</v>
      </c>
      <c r="DA11" s="648"/>
      <c r="DB11" s="648"/>
      <c r="DC11" s="648"/>
      <c r="DD11" s="654">
        <v>202685</v>
      </c>
      <c r="DE11" s="646"/>
      <c r="DF11" s="646"/>
      <c r="DG11" s="646"/>
      <c r="DH11" s="646"/>
      <c r="DI11" s="646"/>
      <c r="DJ11" s="646"/>
      <c r="DK11" s="646"/>
      <c r="DL11" s="646"/>
      <c r="DM11" s="646"/>
      <c r="DN11" s="646"/>
      <c r="DO11" s="646"/>
      <c r="DP11" s="647"/>
      <c r="DQ11" s="654">
        <v>110720</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135</v>
      </c>
      <c r="S12" s="646"/>
      <c r="T12" s="646"/>
      <c r="U12" s="646"/>
      <c r="V12" s="646"/>
      <c r="W12" s="646"/>
      <c r="X12" s="646"/>
      <c r="Y12" s="647"/>
      <c r="Z12" s="648" t="s">
        <v>135</v>
      </c>
      <c r="AA12" s="648"/>
      <c r="AB12" s="648"/>
      <c r="AC12" s="648"/>
      <c r="AD12" s="649" t="s">
        <v>135</v>
      </c>
      <c r="AE12" s="649"/>
      <c r="AF12" s="649"/>
      <c r="AG12" s="649"/>
      <c r="AH12" s="649"/>
      <c r="AI12" s="649"/>
      <c r="AJ12" s="649"/>
      <c r="AK12" s="649"/>
      <c r="AL12" s="650" t="s">
        <v>135</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461425</v>
      </c>
      <c r="BH12" s="646"/>
      <c r="BI12" s="646"/>
      <c r="BJ12" s="646"/>
      <c r="BK12" s="646"/>
      <c r="BL12" s="646"/>
      <c r="BM12" s="646"/>
      <c r="BN12" s="647"/>
      <c r="BO12" s="648">
        <v>37.1</v>
      </c>
      <c r="BP12" s="648"/>
      <c r="BQ12" s="648"/>
      <c r="BR12" s="648"/>
      <c r="BS12" s="654" t="s">
        <v>135</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247891</v>
      </c>
      <c r="CS12" s="646"/>
      <c r="CT12" s="646"/>
      <c r="CU12" s="646"/>
      <c r="CV12" s="646"/>
      <c r="CW12" s="646"/>
      <c r="CX12" s="646"/>
      <c r="CY12" s="647"/>
      <c r="CZ12" s="648">
        <v>2.8</v>
      </c>
      <c r="DA12" s="648"/>
      <c r="DB12" s="648"/>
      <c r="DC12" s="648"/>
      <c r="DD12" s="654">
        <v>13693</v>
      </c>
      <c r="DE12" s="646"/>
      <c r="DF12" s="646"/>
      <c r="DG12" s="646"/>
      <c r="DH12" s="646"/>
      <c r="DI12" s="646"/>
      <c r="DJ12" s="646"/>
      <c r="DK12" s="646"/>
      <c r="DL12" s="646"/>
      <c r="DM12" s="646"/>
      <c r="DN12" s="646"/>
      <c r="DO12" s="646"/>
      <c r="DP12" s="647"/>
      <c r="DQ12" s="654">
        <v>227912</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135</v>
      </c>
      <c r="S13" s="646"/>
      <c r="T13" s="646"/>
      <c r="U13" s="646"/>
      <c r="V13" s="646"/>
      <c r="W13" s="646"/>
      <c r="X13" s="646"/>
      <c r="Y13" s="647"/>
      <c r="Z13" s="648" t="s">
        <v>135</v>
      </c>
      <c r="AA13" s="648"/>
      <c r="AB13" s="648"/>
      <c r="AC13" s="648"/>
      <c r="AD13" s="649" t="s">
        <v>135</v>
      </c>
      <c r="AE13" s="649"/>
      <c r="AF13" s="649"/>
      <c r="AG13" s="649"/>
      <c r="AH13" s="649"/>
      <c r="AI13" s="649"/>
      <c r="AJ13" s="649"/>
      <c r="AK13" s="649"/>
      <c r="AL13" s="650" t="s">
        <v>135</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439267</v>
      </c>
      <c r="BH13" s="646"/>
      <c r="BI13" s="646"/>
      <c r="BJ13" s="646"/>
      <c r="BK13" s="646"/>
      <c r="BL13" s="646"/>
      <c r="BM13" s="646"/>
      <c r="BN13" s="647"/>
      <c r="BO13" s="648">
        <v>35.299999999999997</v>
      </c>
      <c r="BP13" s="648"/>
      <c r="BQ13" s="648"/>
      <c r="BR13" s="648"/>
      <c r="BS13" s="654" t="s">
        <v>135</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575742</v>
      </c>
      <c r="CS13" s="646"/>
      <c r="CT13" s="646"/>
      <c r="CU13" s="646"/>
      <c r="CV13" s="646"/>
      <c r="CW13" s="646"/>
      <c r="CX13" s="646"/>
      <c r="CY13" s="647"/>
      <c r="CZ13" s="648">
        <v>6.6</v>
      </c>
      <c r="DA13" s="648"/>
      <c r="DB13" s="648"/>
      <c r="DC13" s="648"/>
      <c r="DD13" s="654">
        <v>176983</v>
      </c>
      <c r="DE13" s="646"/>
      <c r="DF13" s="646"/>
      <c r="DG13" s="646"/>
      <c r="DH13" s="646"/>
      <c r="DI13" s="646"/>
      <c r="DJ13" s="646"/>
      <c r="DK13" s="646"/>
      <c r="DL13" s="646"/>
      <c r="DM13" s="646"/>
      <c r="DN13" s="646"/>
      <c r="DO13" s="646"/>
      <c r="DP13" s="647"/>
      <c r="DQ13" s="654">
        <v>364508</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6719</v>
      </c>
      <c r="S14" s="646"/>
      <c r="T14" s="646"/>
      <c r="U14" s="646"/>
      <c r="V14" s="646"/>
      <c r="W14" s="646"/>
      <c r="X14" s="646"/>
      <c r="Y14" s="647"/>
      <c r="Z14" s="648">
        <v>0.1</v>
      </c>
      <c r="AA14" s="648"/>
      <c r="AB14" s="648"/>
      <c r="AC14" s="648"/>
      <c r="AD14" s="649">
        <v>6719</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41077</v>
      </c>
      <c r="BH14" s="646"/>
      <c r="BI14" s="646"/>
      <c r="BJ14" s="646"/>
      <c r="BK14" s="646"/>
      <c r="BL14" s="646"/>
      <c r="BM14" s="646"/>
      <c r="BN14" s="647"/>
      <c r="BO14" s="648">
        <v>3.3</v>
      </c>
      <c r="BP14" s="648"/>
      <c r="BQ14" s="648"/>
      <c r="BR14" s="648"/>
      <c r="BS14" s="654" t="s">
        <v>144</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254039</v>
      </c>
      <c r="CS14" s="646"/>
      <c r="CT14" s="646"/>
      <c r="CU14" s="646"/>
      <c r="CV14" s="646"/>
      <c r="CW14" s="646"/>
      <c r="CX14" s="646"/>
      <c r="CY14" s="647"/>
      <c r="CZ14" s="648">
        <v>2.9</v>
      </c>
      <c r="DA14" s="648"/>
      <c r="DB14" s="648"/>
      <c r="DC14" s="648"/>
      <c r="DD14" s="654">
        <v>17282</v>
      </c>
      <c r="DE14" s="646"/>
      <c r="DF14" s="646"/>
      <c r="DG14" s="646"/>
      <c r="DH14" s="646"/>
      <c r="DI14" s="646"/>
      <c r="DJ14" s="646"/>
      <c r="DK14" s="646"/>
      <c r="DL14" s="646"/>
      <c r="DM14" s="646"/>
      <c r="DN14" s="646"/>
      <c r="DO14" s="646"/>
      <c r="DP14" s="647"/>
      <c r="DQ14" s="654">
        <v>233124</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135</v>
      </c>
      <c r="S15" s="646"/>
      <c r="T15" s="646"/>
      <c r="U15" s="646"/>
      <c r="V15" s="646"/>
      <c r="W15" s="646"/>
      <c r="X15" s="646"/>
      <c r="Y15" s="647"/>
      <c r="Z15" s="648" t="s">
        <v>135</v>
      </c>
      <c r="AA15" s="648"/>
      <c r="AB15" s="648"/>
      <c r="AC15" s="648"/>
      <c r="AD15" s="649" t="s">
        <v>135</v>
      </c>
      <c r="AE15" s="649"/>
      <c r="AF15" s="649"/>
      <c r="AG15" s="649"/>
      <c r="AH15" s="649"/>
      <c r="AI15" s="649"/>
      <c r="AJ15" s="649"/>
      <c r="AK15" s="649"/>
      <c r="AL15" s="650" t="s">
        <v>135</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98505</v>
      </c>
      <c r="BH15" s="646"/>
      <c r="BI15" s="646"/>
      <c r="BJ15" s="646"/>
      <c r="BK15" s="646"/>
      <c r="BL15" s="646"/>
      <c r="BM15" s="646"/>
      <c r="BN15" s="647"/>
      <c r="BO15" s="648">
        <v>7.9</v>
      </c>
      <c r="BP15" s="648"/>
      <c r="BQ15" s="648"/>
      <c r="BR15" s="648"/>
      <c r="BS15" s="654" t="s">
        <v>135</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1138147</v>
      </c>
      <c r="CS15" s="646"/>
      <c r="CT15" s="646"/>
      <c r="CU15" s="646"/>
      <c r="CV15" s="646"/>
      <c r="CW15" s="646"/>
      <c r="CX15" s="646"/>
      <c r="CY15" s="647"/>
      <c r="CZ15" s="648">
        <v>13</v>
      </c>
      <c r="DA15" s="648"/>
      <c r="DB15" s="648"/>
      <c r="DC15" s="648"/>
      <c r="DD15" s="654">
        <v>401152</v>
      </c>
      <c r="DE15" s="646"/>
      <c r="DF15" s="646"/>
      <c r="DG15" s="646"/>
      <c r="DH15" s="646"/>
      <c r="DI15" s="646"/>
      <c r="DJ15" s="646"/>
      <c r="DK15" s="646"/>
      <c r="DL15" s="646"/>
      <c r="DM15" s="646"/>
      <c r="DN15" s="646"/>
      <c r="DO15" s="646"/>
      <c r="DP15" s="647"/>
      <c r="DQ15" s="654">
        <v>626958</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2061</v>
      </c>
      <c r="S16" s="646"/>
      <c r="T16" s="646"/>
      <c r="U16" s="646"/>
      <c r="V16" s="646"/>
      <c r="W16" s="646"/>
      <c r="X16" s="646"/>
      <c r="Y16" s="647"/>
      <c r="Z16" s="648">
        <v>0</v>
      </c>
      <c r="AA16" s="648"/>
      <c r="AB16" s="648"/>
      <c r="AC16" s="648"/>
      <c r="AD16" s="649">
        <v>2061</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135</v>
      </c>
      <c r="BH16" s="646"/>
      <c r="BI16" s="646"/>
      <c r="BJ16" s="646"/>
      <c r="BK16" s="646"/>
      <c r="BL16" s="646"/>
      <c r="BM16" s="646"/>
      <c r="BN16" s="647"/>
      <c r="BO16" s="648" t="s">
        <v>135</v>
      </c>
      <c r="BP16" s="648"/>
      <c r="BQ16" s="648"/>
      <c r="BR16" s="648"/>
      <c r="BS16" s="654" t="s">
        <v>135</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t="s">
        <v>135</v>
      </c>
      <c r="CS16" s="646"/>
      <c r="CT16" s="646"/>
      <c r="CU16" s="646"/>
      <c r="CV16" s="646"/>
      <c r="CW16" s="646"/>
      <c r="CX16" s="646"/>
      <c r="CY16" s="647"/>
      <c r="CZ16" s="648" t="s">
        <v>135</v>
      </c>
      <c r="DA16" s="648"/>
      <c r="DB16" s="648"/>
      <c r="DC16" s="648"/>
      <c r="DD16" s="654" t="s">
        <v>135</v>
      </c>
      <c r="DE16" s="646"/>
      <c r="DF16" s="646"/>
      <c r="DG16" s="646"/>
      <c r="DH16" s="646"/>
      <c r="DI16" s="646"/>
      <c r="DJ16" s="646"/>
      <c r="DK16" s="646"/>
      <c r="DL16" s="646"/>
      <c r="DM16" s="646"/>
      <c r="DN16" s="646"/>
      <c r="DO16" s="646"/>
      <c r="DP16" s="647"/>
      <c r="DQ16" s="654" t="s">
        <v>135</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24261</v>
      </c>
      <c r="S17" s="646"/>
      <c r="T17" s="646"/>
      <c r="U17" s="646"/>
      <c r="V17" s="646"/>
      <c r="W17" s="646"/>
      <c r="X17" s="646"/>
      <c r="Y17" s="647"/>
      <c r="Z17" s="648">
        <v>0.3</v>
      </c>
      <c r="AA17" s="648"/>
      <c r="AB17" s="648"/>
      <c r="AC17" s="648"/>
      <c r="AD17" s="649">
        <v>24261</v>
      </c>
      <c r="AE17" s="649"/>
      <c r="AF17" s="649"/>
      <c r="AG17" s="649"/>
      <c r="AH17" s="649"/>
      <c r="AI17" s="649"/>
      <c r="AJ17" s="649"/>
      <c r="AK17" s="649"/>
      <c r="AL17" s="650">
        <v>0.6</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135</v>
      </c>
      <c r="BH17" s="646"/>
      <c r="BI17" s="646"/>
      <c r="BJ17" s="646"/>
      <c r="BK17" s="646"/>
      <c r="BL17" s="646"/>
      <c r="BM17" s="646"/>
      <c r="BN17" s="647"/>
      <c r="BO17" s="648" t="s">
        <v>144</v>
      </c>
      <c r="BP17" s="648"/>
      <c r="BQ17" s="648"/>
      <c r="BR17" s="648"/>
      <c r="BS17" s="654" t="s">
        <v>231</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1080384</v>
      </c>
      <c r="CS17" s="646"/>
      <c r="CT17" s="646"/>
      <c r="CU17" s="646"/>
      <c r="CV17" s="646"/>
      <c r="CW17" s="646"/>
      <c r="CX17" s="646"/>
      <c r="CY17" s="647"/>
      <c r="CZ17" s="648">
        <v>12.4</v>
      </c>
      <c r="DA17" s="648"/>
      <c r="DB17" s="648"/>
      <c r="DC17" s="648"/>
      <c r="DD17" s="654" t="s">
        <v>135</v>
      </c>
      <c r="DE17" s="646"/>
      <c r="DF17" s="646"/>
      <c r="DG17" s="646"/>
      <c r="DH17" s="646"/>
      <c r="DI17" s="646"/>
      <c r="DJ17" s="646"/>
      <c r="DK17" s="646"/>
      <c r="DL17" s="646"/>
      <c r="DM17" s="646"/>
      <c r="DN17" s="646"/>
      <c r="DO17" s="646"/>
      <c r="DP17" s="647"/>
      <c r="DQ17" s="654">
        <v>687057</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9247</v>
      </c>
      <c r="S18" s="646"/>
      <c r="T18" s="646"/>
      <c r="U18" s="646"/>
      <c r="V18" s="646"/>
      <c r="W18" s="646"/>
      <c r="X18" s="646"/>
      <c r="Y18" s="647"/>
      <c r="Z18" s="648">
        <v>0.1</v>
      </c>
      <c r="AA18" s="648"/>
      <c r="AB18" s="648"/>
      <c r="AC18" s="648"/>
      <c r="AD18" s="649">
        <v>9247</v>
      </c>
      <c r="AE18" s="649"/>
      <c r="AF18" s="649"/>
      <c r="AG18" s="649"/>
      <c r="AH18" s="649"/>
      <c r="AI18" s="649"/>
      <c r="AJ18" s="649"/>
      <c r="AK18" s="649"/>
      <c r="AL18" s="650">
        <v>0.2</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135</v>
      </c>
      <c r="BH18" s="646"/>
      <c r="BI18" s="646"/>
      <c r="BJ18" s="646"/>
      <c r="BK18" s="646"/>
      <c r="BL18" s="646"/>
      <c r="BM18" s="646"/>
      <c r="BN18" s="647"/>
      <c r="BO18" s="648" t="s">
        <v>135</v>
      </c>
      <c r="BP18" s="648"/>
      <c r="BQ18" s="648"/>
      <c r="BR18" s="648"/>
      <c r="BS18" s="654" t="s">
        <v>135</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135</v>
      </c>
      <c r="CS18" s="646"/>
      <c r="CT18" s="646"/>
      <c r="CU18" s="646"/>
      <c r="CV18" s="646"/>
      <c r="CW18" s="646"/>
      <c r="CX18" s="646"/>
      <c r="CY18" s="647"/>
      <c r="CZ18" s="648" t="s">
        <v>135</v>
      </c>
      <c r="DA18" s="648"/>
      <c r="DB18" s="648"/>
      <c r="DC18" s="648"/>
      <c r="DD18" s="654" t="s">
        <v>135</v>
      </c>
      <c r="DE18" s="646"/>
      <c r="DF18" s="646"/>
      <c r="DG18" s="646"/>
      <c r="DH18" s="646"/>
      <c r="DI18" s="646"/>
      <c r="DJ18" s="646"/>
      <c r="DK18" s="646"/>
      <c r="DL18" s="646"/>
      <c r="DM18" s="646"/>
      <c r="DN18" s="646"/>
      <c r="DO18" s="646"/>
      <c r="DP18" s="647"/>
      <c r="DQ18" s="654" t="s">
        <v>135</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992</v>
      </c>
      <c r="S19" s="646"/>
      <c r="T19" s="646"/>
      <c r="U19" s="646"/>
      <c r="V19" s="646"/>
      <c r="W19" s="646"/>
      <c r="X19" s="646"/>
      <c r="Y19" s="647"/>
      <c r="Z19" s="648">
        <v>0</v>
      </c>
      <c r="AA19" s="648"/>
      <c r="AB19" s="648"/>
      <c r="AC19" s="648"/>
      <c r="AD19" s="649">
        <v>992</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135</v>
      </c>
      <c r="BH19" s="646"/>
      <c r="BI19" s="646"/>
      <c r="BJ19" s="646"/>
      <c r="BK19" s="646"/>
      <c r="BL19" s="646"/>
      <c r="BM19" s="646"/>
      <c r="BN19" s="647"/>
      <c r="BO19" s="648" t="s">
        <v>135</v>
      </c>
      <c r="BP19" s="648"/>
      <c r="BQ19" s="648"/>
      <c r="BR19" s="648"/>
      <c r="BS19" s="654" t="s">
        <v>135</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135</v>
      </c>
      <c r="CS19" s="646"/>
      <c r="CT19" s="646"/>
      <c r="CU19" s="646"/>
      <c r="CV19" s="646"/>
      <c r="CW19" s="646"/>
      <c r="CX19" s="646"/>
      <c r="CY19" s="647"/>
      <c r="CZ19" s="648" t="s">
        <v>135</v>
      </c>
      <c r="DA19" s="648"/>
      <c r="DB19" s="648"/>
      <c r="DC19" s="648"/>
      <c r="DD19" s="654" t="s">
        <v>135</v>
      </c>
      <c r="DE19" s="646"/>
      <c r="DF19" s="646"/>
      <c r="DG19" s="646"/>
      <c r="DH19" s="646"/>
      <c r="DI19" s="646"/>
      <c r="DJ19" s="646"/>
      <c r="DK19" s="646"/>
      <c r="DL19" s="646"/>
      <c r="DM19" s="646"/>
      <c r="DN19" s="646"/>
      <c r="DO19" s="646"/>
      <c r="DP19" s="647"/>
      <c r="DQ19" s="654" t="s">
        <v>135</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348</v>
      </c>
      <c r="S20" s="646"/>
      <c r="T20" s="646"/>
      <c r="U20" s="646"/>
      <c r="V20" s="646"/>
      <c r="W20" s="646"/>
      <c r="X20" s="646"/>
      <c r="Y20" s="647"/>
      <c r="Z20" s="648">
        <v>0</v>
      </c>
      <c r="AA20" s="648"/>
      <c r="AB20" s="648"/>
      <c r="AC20" s="648"/>
      <c r="AD20" s="649">
        <v>348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144</v>
      </c>
      <c r="BH20" s="646"/>
      <c r="BI20" s="646"/>
      <c r="BJ20" s="646"/>
      <c r="BK20" s="646"/>
      <c r="BL20" s="646"/>
      <c r="BM20" s="646"/>
      <c r="BN20" s="647"/>
      <c r="BO20" s="648" t="s">
        <v>135</v>
      </c>
      <c r="BP20" s="648"/>
      <c r="BQ20" s="648"/>
      <c r="BR20" s="648"/>
      <c r="BS20" s="654" t="s">
        <v>135</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8721869</v>
      </c>
      <c r="CS20" s="646"/>
      <c r="CT20" s="646"/>
      <c r="CU20" s="646"/>
      <c r="CV20" s="646"/>
      <c r="CW20" s="646"/>
      <c r="CX20" s="646"/>
      <c r="CY20" s="647"/>
      <c r="CZ20" s="648">
        <v>100</v>
      </c>
      <c r="DA20" s="648"/>
      <c r="DB20" s="648"/>
      <c r="DC20" s="648"/>
      <c r="DD20" s="654">
        <v>1060250</v>
      </c>
      <c r="DE20" s="646"/>
      <c r="DF20" s="646"/>
      <c r="DG20" s="646"/>
      <c r="DH20" s="646"/>
      <c r="DI20" s="646"/>
      <c r="DJ20" s="646"/>
      <c r="DK20" s="646"/>
      <c r="DL20" s="646"/>
      <c r="DM20" s="646"/>
      <c r="DN20" s="646"/>
      <c r="DO20" s="646"/>
      <c r="DP20" s="647"/>
      <c r="DQ20" s="654">
        <v>5079647</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13674</v>
      </c>
      <c r="S21" s="646"/>
      <c r="T21" s="646"/>
      <c r="U21" s="646"/>
      <c r="V21" s="646"/>
      <c r="W21" s="646"/>
      <c r="X21" s="646"/>
      <c r="Y21" s="647"/>
      <c r="Z21" s="648">
        <v>0.2</v>
      </c>
      <c r="AA21" s="648"/>
      <c r="AB21" s="648"/>
      <c r="AC21" s="648"/>
      <c r="AD21" s="649">
        <v>13674</v>
      </c>
      <c r="AE21" s="649"/>
      <c r="AF21" s="649"/>
      <c r="AG21" s="649"/>
      <c r="AH21" s="649"/>
      <c r="AI21" s="649"/>
      <c r="AJ21" s="649"/>
      <c r="AK21" s="649"/>
      <c r="AL21" s="650">
        <v>0.3</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135</v>
      </c>
      <c r="BH21" s="646"/>
      <c r="BI21" s="646"/>
      <c r="BJ21" s="646"/>
      <c r="BK21" s="646"/>
      <c r="BL21" s="646"/>
      <c r="BM21" s="646"/>
      <c r="BN21" s="647"/>
      <c r="BO21" s="648" t="s">
        <v>135</v>
      </c>
      <c r="BP21" s="648"/>
      <c r="BQ21" s="648"/>
      <c r="BR21" s="648"/>
      <c r="BS21" s="654" t="s">
        <v>135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2179220</v>
      </c>
      <c r="S22" s="646"/>
      <c r="T22" s="646"/>
      <c r="U22" s="646"/>
      <c r="V22" s="646"/>
      <c r="W22" s="646"/>
      <c r="X22" s="646"/>
      <c r="Y22" s="647"/>
      <c r="Z22" s="648">
        <v>24.2</v>
      </c>
      <c r="AA22" s="648"/>
      <c r="AB22" s="648"/>
      <c r="AC22" s="648"/>
      <c r="AD22" s="649">
        <v>2141832</v>
      </c>
      <c r="AE22" s="649"/>
      <c r="AF22" s="649"/>
      <c r="AG22" s="649"/>
      <c r="AH22" s="649"/>
      <c r="AI22" s="649"/>
      <c r="AJ22" s="649"/>
      <c r="AK22" s="649"/>
      <c r="AL22" s="650">
        <v>54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135</v>
      </c>
      <c r="BH22" s="646"/>
      <c r="BI22" s="646"/>
      <c r="BJ22" s="646"/>
      <c r="BK22" s="646"/>
      <c r="BL22" s="646"/>
      <c r="BM22" s="646"/>
      <c r="BN22" s="647"/>
      <c r="BO22" s="648" t="s">
        <v>135</v>
      </c>
      <c r="BP22" s="648"/>
      <c r="BQ22" s="648"/>
      <c r="BR22" s="648"/>
      <c r="BS22" s="654" t="s">
        <v>135</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2141832</v>
      </c>
      <c r="S23" s="646"/>
      <c r="T23" s="646"/>
      <c r="U23" s="646"/>
      <c r="V23" s="646"/>
      <c r="W23" s="646"/>
      <c r="X23" s="646"/>
      <c r="Y23" s="647"/>
      <c r="Z23" s="648">
        <v>23.8</v>
      </c>
      <c r="AA23" s="648"/>
      <c r="AB23" s="648"/>
      <c r="AC23" s="648"/>
      <c r="AD23" s="649">
        <v>2141832</v>
      </c>
      <c r="AE23" s="649"/>
      <c r="AF23" s="649"/>
      <c r="AG23" s="649"/>
      <c r="AH23" s="649"/>
      <c r="AI23" s="649"/>
      <c r="AJ23" s="649"/>
      <c r="AK23" s="649"/>
      <c r="AL23" s="650">
        <v>54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135</v>
      </c>
      <c r="BH23" s="646"/>
      <c r="BI23" s="646"/>
      <c r="BJ23" s="646"/>
      <c r="BK23" s="646"/>
      <c r="BL23" s="646"/>
      <c r="BM23" s="646"/>
      <c r="BN23" s="647"/>
      <c r="BO23" s="648" t="s">
        <v>135</v>
      </c>
      <c r="BP23" s="648"/>
      <c r="BQ23" s="648"/>
      <c r="BR23" s="648"/>
      <c r="BS23" s="654" t="s">
        <v>135</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37388</v>
      </c>
      <c r="S24" s="646"/>
      <c r="T24" s="646"/>
      <c r="U24" s="646"/>
      <c r="V24" s="646"/>
      <c r="W24" s="646"/>
      <c r="X24" s="646"/>
      <c r="Y24" s="647"/>
      <c r="Z24" s="648">
        <v>0.4</v>
      </c>
      <c r="AA24" s="648"/>
      <c r="AB24" s="648"/>
      <c r="AC24" s="648"/>
      <c r="AD24" s="649" t="s">
        <v>135</v>
      </c>
      <c r="AE24" s="649"/>
      <c r="AF24" s="649"/>
      <c r="AG24" s="649"/>
      <c r="AH24" s="649"/>
      <c r="AI24" s="649"/>
      <c r="AJ24" s="649"/>
      <c r="AK24" s="649"/>
      <c r="AL24" s="650" t="s">
        <v>135</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135</v>
      </c>
      <c r="BH24" s="646"/>
      <c r="BI24" s="646"/>
      <c r="BJ24" s="646"/>
      <c r="BK24" s="646"/>
      <c r="BL24" s="646"/>
      <c r="BM24" s="646"/>
      <c r="BN24" s="647"/>
      <c r="BO24" s="648" t="s">
        <v>135</v>
      </c>
      <c r="BP24" s="648"/>
      <c r="BQ24" s="648"/>
      <c r="BR24" s="648"/>
      <c r="BS24" s="654" t="s">
        <v>135</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3340828</v>
      </c>
      <c r="CS24" s="635"/>
      <c r="CT24" s="635"/>
      <c r="CU24" s="635"/>
      <c r="CV24" s="635"/>
      <c r="CW24" s="635"/>
      <c r="CX24" s="635"/>
      <c r="CY24" s="636"/>
      <c r="CZ24" s="639">
        <v>38.299999999999997</v>
      </c>
      <c r="DA24" s="640"/>
      <c r="DB24" s="640"/>
      <c r="DC24" s="659"/>
      <c r="DD24" s="679">
        <v>1919517</v>
      </c>
      <c r="DE24" s="635"/>
      <c r="DF24" s="635"/>
      <c r="DG24" s="635"/>
      <c r="DH24" s="635"/>
      <c r="DI24" s="635"/>
      <c r="DJ24" s="635"/>
      <c r="DK24" s="636"/>
      <c r="DL24" s="679">
        <v>1897859</v>
      </c>
      <c r="DM24" s="635"/>
      <c r="DN24" s="635"/>
      <c r="DO24" s="635"/>
      <c r="DP24" s="635"/>
      <c r="DQ24" s="635"/>
      <c r="DR24" s="635"/>
      <c r="DS24" s="635"/>
      <c r="DT24" s="635"/>
      <c r="DU24" s="635"/>
      <c r="DV24" s="636"/>
      <c r="DW24" s="639">
        <v>46</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135</v>
      </c>
      <c r="S25" s="646"/>
      <c r="T25" s="646"/>
      <c r="U25" s="646"/>
      <c r="V25" s="646"/>
      <c r="W25" s="646"/>
      <c r="X25" s="646"/>
      <c r="Y25" s="647"/>
      <c r="Z25" s="648" t="s">
        <v>135</v>
      </c>
      <c r="AA25" s="648"/>
      <c r="AB25" s="648"/>
      <c r="AC25" s="648"/>
      <c r="AD25" s="649" t="s">
        <v>135</v>
      </c>
      <c r="AE25" s="649"/>
      <c r="AF25" s="649"/>
      <c r="AG25" s="649"/>
      <c r="AH25" s="649"/>
      <c r="AI25" s="649"/>
      <c r="AJ25" s="649"/>
      <c r="AK25" s="649"/>
      <c r="AL25" s="650" t="s">
        <v>231</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135</v>
      </c>
      <c r="BH25" s="646"/>
      <c r="BI25" s="646"/>
      <c r="BJ25" s="646"/>
      <c r="BK25" s="646"/>
      <c r="BL25" s="646"/>
      <c r="BM25" s="646"/>
      <c r="BN25" s="647"/>
      <c r="BO25" s="648" t="s">
        <v>135</v>
      </c>
      <c r="BP25" s="648"/>
      <c r="BQ25" s="648"/>
      <c r="BR25" s="648"/>
      <c r="BS25" s="654" t="s">
        <v>135</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1123235</v>
      </c>
      <c r="CS25" s="682"/>
      <c r="CT25" s="682"/>
      <c r="CU25" s="682"/>
      <c r="CV25" s="682"/>
      <c r="CW25" s="682"/>
      <c r="CX25" s="682"/>
      <c r="CY25" s="683"/>
      <c r="CZ25" s="650">
        <v>12.9</v>
      </c>
      <c r="DA25" s="680"/>
      <c r="DB25" s="680"/>
      <c r="DC25" s="684"/>
      <c r="DD25" s="654">
        <v>916533</v>
      </c>
      <c r="DE25" s="682"/>
      <c r="DF25" s="682"/>
      <c r="DG25" s="682"/>
      <c r="DH25" s="682"/>
      <c r="DI25" s="682"/>
      <c r="DJ25" s="682"/>
      <c r="DK25" s="683"/>
      <c r="DL25" s="654">
        <v>895655</v>
      </c>
      <c r="DM25" s="682"/>
      <c r="DN25" s="682"/>
      <c r="DO25" s="682"/>
      <c r="DP25" s="682"/>
      <c r="DQ25" s="682"/>
      <c r="DR25" s="682"/>
      <c r="DS25" s="682"/>
      <c r="DT25" s="682"/>
      <c r="DU25" s="682"/>
      <c r="DV25" s="683"/>
      <c r="DW25" s="650">
        <v>21.7</v>
      </c>
      <c r="DX25" s="680"/>
      <c r="DY25" s="680"/>
      <c r="DZ25" s="680"/>
      <c r="EA25" s="680"/>
      <c r="EB25" s="680"/>
      <c r="EC25" s="681"/>
    </row>
    <row r="26" spans="2:133" ht="11.25" customHeight="1" x14ac:dyDescent="0.15">
      <c r="B26" s="642" t="s">
        <v>293</v>
      </c>
      <c r="C26" s="643"/>
      <c r="D26" s="643"/>
      <c r="E26" s="643"/>
      <c r="F26" s="643"/>
      <c r="G26" s="643"/>
      <c r="H26" s="643"/>
      <c r="I26" s="643"/>
      <c r="J26" s="643"/>
      <c r="K26" s="643"/>
      <c r="L26" s="643"/>
      <c r="M26" s="643"/>
      <c r="N26" s="643"/>
      <c r="O26" s="643"/>
      <c r="P26" s="643"/>
      <c r="Q26" s="644"/>
      <c r="R26" s="645">
        <v>3734346</v>
      </c>
      <c r="S26" s="646"/>
      <c r="T26" s="646"/>
      <c r="U26" s="646"/>
      <c r="V26" s="646"/>
      <c r="W26" s="646"/>
      <c r="X26" s="646"/>
      <c r="Y26" s="647"/>
      <c r="Z26" s="648">
        <v>41.5</v>
      </c>
      <c r="AA26" s="648"/>
      <c r="AB26" s="648"/>
      <c r="AC26" s="648"/>
      <c r="AD26" s="649">
        <v>3696958</v>
      </c>
      <c r="AE26" s="649"/>
      <c r="AF26" s="649"/>
      <c r="AG26" s="649"/>
      <c r="AH26" s="649"/>
      <c r="AI26" s="649"/>
      <c r="AJ26" s="649"/>
      <c r="AK26" s="649"/>
      <c r="AL26" s="650">
        <v>93.1</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135</v>
      </c>
      <c r="BH26" s="646"/>
      <c r="BI26" s="646"/>
      <c r="BJ26" s="646"/>
      <c r="BK26" s="646"/>
      <c r="BL26" s="646"/>
      <c r="BM26" s="646"/>
      <c r="BN26" s="647"/>
      <c r="BO26" s="648" t="s">
        <v>135</v>
      </c>
      <c r="BP26" s="648"/>
      <c r="BQ26" s="648"/>
      <c r="BR26" s="648"/>
      <c r="BS26" s="654" t="s">
        <v>135</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812676</v>
      </c>
      <c r="CS26" s="646"/>
      <c r="CT26" s="646"/>
      <c r="CU26" s="646"/>
      <c r="CV26" s="646"/>
      <c r="CW26" s="646"/>
      <c r="CX26" s="646"/>
      <c r="CY26" s="647"/>
      <c r="CZ26" s="650">
        <v>9.3000000000000007</v>
      </c>
      <c r="DA26" s="680"/>
      <c r="DB26" s="680"/>
      <c r="DC26" s="684"/>
      <c r="DD26" s="654">
        <v>635981</v>
      </c>
      <c r="DE26" s="646"/>
      <c r="DF26" s="646"/>
      <c r="DG26" s="646"/>
      <c r="DH26" s="646"/>
      <c r="DI26" s="646"/>
      <c r="DJ26" s="646"/>
      <c r="DK26" s="647"/>
      <c r="DL26" s="654" t="s">
        <v>135</v>
      </c>
      <c r="DM26" s="646"/>
      <c r="DN26" s="646"/>
      <c r="DO26" s="646"/>
      <c r="DP26" s="646"/>
      <c r="DQ26" s="646"/>
      <c r="DR26" s="646"/>
      <c r="DS26" s="646"/>
      <c r="DT26" s="646"/>
      <c r="DU26" s="646"/>
      <c r="DV26" s="647"/>
      <c r="DW26" s="650" t="s">
        <v>135</v>
      </c>
      <c r="DX26" s="680"/>
      <c r="DY26" s="680"/>
      <c r="DZ26" s="680"/>
      <c r="EA26" s="680"/>
      <c r="EB26" s="680"/>
      <c r="EC26" s="681"/>
    </row>
    <row r="27" spans="2:133" ht="11.25" customHeight="1" x14ac:dyDescent="0.15">
      <c r="B27" s="642" t="s">
        <v>296</v>
      </c>
      <c r="C27" s="643"/>
      <c r="D27" s="643"/>
      <c r="E27" s="643"/>
      <c r="F27" s="643"/>
      <c r="G27" s="643"/>
      <c r="H27" s="643"/>
      <c r="I27" s="643"/>
      <c r="J27" s="643"/>
      <c r="K27" s="643"/>
      <c r="L27" s="643"/>
      <c r="M27" s="643"/>
      <c r="N27" s="643"/>
      <c r="O27" s="643"/>
      <c r="P27" s="643"/>
      <c r="Q27" s="644"/>
      <c r="R27" s="645">
        <v>1727</v>
      </c>
      <c r="S27" s="646"/>
      <c r="T27" s="646"/>
      <c r="U27" s="646"/>
      <c r="V27" s="646"/>
      <c r="W27" s="646"/>
      <c r="X27" s="646"/>
      <c r="Y27" s="647"/>
      <c r="Z27" s="648">
        <v>0</v>
      </c>
      <c r="AA27" s="648"/>
      <c r="AB27" s="648"/>
      <c r="AC27" s="648"/>
      <c r="AD27" s="649">
        <v>1727</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1242778</v>
      </c>
      <c r="BH27" s="646"/>
      <c r="BI27" s="646"/>
      <c r="BJ27" s="646"/>
      <c r="BK27" s="646"/>
      <c r="BL27" s="646"/>
      <c r="BM27" s="646"/>
      <c r="BN27" s="647"/>
      <c r="BO27" s="648">
        <v>100</v>
      </c>
      <c r="BP27" s="648"/>
      <c r="BQ27" s="648"/>
      <c r="BR27" s="648"/>
      <c r="BS27" s="654" t="s">
        <v>135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1137209</v>
      </c>
      <c r="CS27" s="682"/>
      <c r="CT27" s="682"/>
      <c r="CU27" s="682"/>
      <c r="CV27" s="682"/>
      <c r="CW27" s="682"/>
      <c r="CX27" s="682"/>
      <c r="CY27" s="683"/>
      <c r="CZ27" s="650">
        <v>13</v>
      </c>
      <c r="DA27" s="680"/>
      <c r="DB27" s="680"/>
      <c r="DC27" s="684"/>
      <c r="DD27" s="654">
        <v>315927</v>
      </c>
      <c r="DE27" s="682"/>
      <c r="DF27" s="682"/>
      <c r="DG27" s="682"/>
      <c r="DH27" s="682"/>
      <c r="DI27" s="682"/>
      <c r="DJ27" s="682"/>
      <c r="DK27" s="683"/>
      <c r="DL27" s="654">
        <v>315147</v>
      </c>
      <c r="DM27" s="682"/>
      <c r="DN27" s="682"/>
      <c r="DO27" s="682"/>
      <c r="DP27" s="682"/>
      <c r="DQ27" s="682"/>
      <c r="DR27" s="682"/>
      <c r="DS27" s="682"/>
      <c r="DT27" s="682"/>
      <c r="DU27" s="682"/>
      <c r="DV27" s="683"/>
      <c r="DW27" s="650">
        <v>7.6</v>
      </c>
      <c r="DX27" s="680"/>
      <c r="DY27" s="680"/>
      <c r="DZ27" s="680"/>
      <c r="EA27" s="680"/>
      <c r="EB27" s="680"/>
      <c r="EC27" s="681"/>
    </row>
    <row r="28" spans="2:133" ht="11.25" customHeight="1" x14ac:dyDescent="0.15">
      <c r="B28" s="642" t="s">
        <v>299</v>
      </c>
      <c r="C28" s="643"/>
      <c r="D28" s="643"/>
      <c r="E28" s="643"/>
      <c r="F28" s="643"/>
      <c r="G28" s="643"/>
      <c r="H28" s="643"/>
      <c r="I28" s="643"/>
      <c r="J28" s="643"/>
      <c r="K28" s="643"/>
      <c r="L28" s="643"/>
      <c r="M28" s="643"/>
      <c r="N28" s="643"/>
      <c r="O28" s="643"/>
      <c r="P28" s="643"/>
      <c r="Q28" s="644"/>
      <c r="R28" s="645">
        <v>442180</v>
      </c>
      <c r="S28" s="646"/>
      <c r="T28" s="646"/>
      <c r="U28" s="646"/>
      <c r="V28" s="646"/>
      <c r="W28" s="646"/>
      <c r="X28" s="646"/>
      <c r="Y28" s="647"/>
      <c r="Z28" s="648">
        <v>4.9000000000000004</v>
      </c>
      <c r="AA28" s="648"/>
      <c r="AB28" s="648"/>
      <c r="AC28" s="648"/>
      <c r="AD28" s="649" t="s">
        <v>135</v>
      </c>
      <c r="AE28" s="649"/>
      <c r="AF28" s="649"/>
      <c r="AG28" s="649"/>
      <c r="AH28" s="649"/>
      <c r="AI28" s="649"/>
      <c r="AJ28" s="649"/>
      <c r="AK28" s="649"/>
      <c r="AL28" s="650" t="s">
        <v>135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1080384</v>
      </c>
      <c r="CS28" s="646"/>
      <c r="CT28" s="646"/>
      <c r="CU28" s="646"/>
      <c r="CV28" s="646"/>
      <c r="CW28" s="646"/>
      <c r="CX28" s="646"/>
      <c r="CY28" s="647"/>
      <c r="CZ28" s="650">
        <v>12.4</v>
      </c>
      <c r="DA28" s="680"/>
      <c r="DB28" s="680"/>
      <c r="DC28" s="684"/>
      <c r="DD28" s="654">
        <v>687057</v>
      </c>
      <c r="DE28" s="646"/>
      <c r="DF28" s="646"/>
      <c r="DG28" s="646"/>
      <c r="DH28" s="646"/>
      <c r="DI28" s="646"/>
      <c r="DJ28" s="646"/>
      <c r="DK28" s="647"/>
      <c r="DL28" s="654">
        <v>687057</v>
      </c>
      <c r="DM28" s="646"/>
      <c r="DN28" s="646"/>
      <c r="DO28" s="646"/>
      <c r="DP28" s="646"/>
      <c r="DQ28" s="646"/>
      <c r="DR28" s="646"/>
      <c r="DS28" s="646"/>
      <c r="DT28" s="646"/>
      <c r="DU28" s="646"/>
      <c r="DV28" s="647"/>
      <c r="DW28" s="650">
        <v>16.7</v>
      </c>
      <c r="DX28" s="680"/>
      <c r="DY28" s="680"/>
      <c r="DZ28" s="680"/>
      <c r="EA28" s="680"/>
      <c r="EB28" s="680"/>
      <c r="EC28" s="681"/>
    </row>
    <row r="29" spans="2:133" ht="11.25" customHeight="1" x14ac:dyDescent="0.15">
      <c r="B29" s="642" t="s">
        <v>301</v>
      </c>
      <c r="C29" s="643"/>
      <c r="D29" s="643"/>
      <c r="E29" s="643"/>
      <c r="F29" s="643"/>
      <c r="G29" s="643"/>
      <c r="H29" s="643"/>
      <c r="I29" s="643"/>
      <c r="J29" s="643"/>
      <c r="K29" s="643"/>
      <c r="L29" s="643"/>
      <c r="M29" s="643"/>
      <c r="N29" s="643"/>
      <c r="O29" s="643"/>
      <c r="P29" s="643"/>
      <c r="Q29" s="644"/>
      <c r="R29" s="645">
        <v>203273</v>
      </c>
      <c r="S29" s="646"/>
      <c r="T29" s="646"/>
      <c r="U29" s="646"/>
      <c r="V29" s="646"/>
      <c r="W29" s="646"/>
      <c r="X29" s="646"/>
      <c r="Y29" s="647"/>
      <c r="Z29" s="648">
        <v>2.2999999999999998</v>
      </c>
      <c r="AA29" s="648"/>
      <c r="AB29" s="648"/>
      <c r="AC29" s="648"/>
      <c r="AD29" s="649" t="s">
        <v>135</v>
      </c>
      <c r="AE29" s="649"/>
      <c r="AF29" s="649"/>
      <c r="AG29" s="649"/>
      <c r="AH29" s="649"/>
      <c r="AI29" s="649"/>
      <c r="AJ29" s="649"/>
      <c r="AK29" s="649"/>
      <c r="AL29" s="650" t="s">
        <v>135</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1080349</v>
      </c>
      <c r="CS29" s="682"/>
      <c r="CT29" s="682"/>
      <c r="CU29" s="682"/>
      <c r="CV29" s="682"/>
      <c r="CW29" s="682"/>
      <c r="CX29" s="682"/>
      <c r="CY29" s="683"/>
      <c r="CZ29" s="650">
        <v>12.4</v>
      </c>
      <c r="DA29" s="680"/>
      <c r="DB29" s="680"/>
      <c r="DC29" s="684"/>
      <c r="DD29" s="654">
        <v>687022</v>
      </c>
      <c r="DE29" s="682"/>
      <c r="DF29" s="682"/>
      <c r="DG29" s="682"/>
      <c r="DH29" s="682"/>
      <c r="DI29" s="682"/>
      <c r="DJ29" s="682"/>
      <c r="DK29" s="683"/>
      <c r="DL29" s="654">
        <v>687022</v>
      </c>
      <c r="DM29" s="682"/>
      <c r="DN29" s="682"/>
      <c r="DO29" s="682"/>
      <c r="DP29" s="682"/>
      <c r="DQ29" s="682"/>
      <c r="DR29" s="682"/>
      <c r="DS29" s="682"/>
      <c r="DT29" s="682"/>
      <c r="DU29" s="682"/>
      <c r="DV29" s="683"/>
      <c r="DW29" s="650">
        <v>16.7</v>
      </c>
      <c r="DX29" s="680"/>
      <c r="DY29" s="680"/>
      <c r="DZ29" s="680"/>
      <c r="EA29" s="680"/>
      <c r="EB29" s="680"/>
      <c r="EC29" s="681"/>
    </row>
    <row r="30" spans="2:133" ht="11.25" customHeight="1" x14ac:dyDescent="0.15">
      <c r="B30" s="642" t="s">
        <v>304</v>
      </c>
      <c r="C30" s="643"/>
      <c r="D30" s="643"/>
      <c r="E30" s="643"/>
      <c r="F30" s="643"/>
      <c r="G30" s="643"/>
      <c r="H30" s="643"/>
      <c r="I30" s="643"/>
      <c r="J30" s="643"/>
      <c r="K30" s="643"/>
      <c r="L30" s="643"/>
      <c r="M30" s="643"/>
      <c r="N30" s="643"/>
      <c r="O30" s="643"/>
      <c r="P30" s="643"/>
      <c r="Q30" s="644"/>
      <c r="R30" s="645">
        <v>7012</v>
      </c>
      <c r="S30" s="646"/>
      <c r="T30" s="646"/>
      <c r="U30" s="646"/>
      <c r="V30" s="646"/>
      <c r="W30" s="646"/>
      <c r="X30" s="646"/>
      <c r="Y30" s="647"/>
      <c r="Z30" s="648">
        <v>0.1</v>
      </c>
      <c r="AA30" s="648"/>
      <c r="AB30" s="648"/>
      <c r="AC30" s="648"/>
      <c r="AD30" s="649" t="s">
        <v>135</v>
      </c>
      <c r="AE30" s="649"/>
      <c r="AF30" s="649"/>
      <c r="AG30" s="649"/>
      <c r="AH30" s="649"/>
      <c r="AI30" s="649"/>
      <c r="AJ30" s="649"/>
      <c r="AK30" s="649"/>
      <c r="AL30" s="650" t="s">
        <v>135</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1041821</v>
      </c>
      <c r="CS30" s="646"/>
      <c r="CT30" s="646"/>
      <c r="CU30" s="646"/>
      <c r="CV30" s="646"/>
      <c r="CW30" s="646"/>
      <c r="CX30" s="646"/>
      <c r="CY30" s="647"/>
      <c r="CZ30" s="650">
        <v>11.9</v>
      </c>
      <c r="DA30" s="680"/>
      <c r="DB30" s="680"/>
      <c r="DC30" s="684"/>
      <c r="DD30" s="654">
        <v>661047</v>
      </c>
      <c r="DE30" s="646"/>
      <c r="DF30" s="646"/>
      <c r="DG30" s="646"/>
      <c r="DH30" s="646"/>
      <c r="DI30" s="646"/>
      <c r="DJ30" s="646"/>
      <c r="DK30" s="647"/>
      <c r="DL30" s="654">
        <v>661047</v>
      </c>
      <c r="DM30" s="646"/>
      <c r="DN30" s="646"/>
      <c r="DO30" s="646"/>
      <c r="DP30" s="646"/>
      <c r="DQ30" s="646"/>
      <c r="DR30" s="646"/>
      <c r="DS30" s="646"/>
      <c r="DT30" s="646"/>
      <c r="DU30" s="646"/>
      <c r="DV30" s="647"/>
      <c r="DW30" s="650">
        <v>16</v>
      </c>
      <c r="DX30" s="680"/>
      <c r="DY30" s="680"/>
      <c r="DZ30" s="680"/>
      <c r="EA30" s="680"/>
      <c r="EB30" s="680"/>
      <c r="EC30" s="681"/>
    </row>
    <row r="31" spans="2:133" ht="11.25" customHeight="1" x14ac:dyDescent="0.15">
      <c r="B31" s="642" t="s">
        <v>308</v>
      </c>
      <c r="C31" s="643"/>
      <c r="D31" s="643"/>
      <c r="E31" s="643"/>
      <c r="F31" s="643"/>
      <c r="G31" s="643"/>
      <c r="H31" s="643"/>
      <c r="I31" s="643"/>
      <c r="J31" s="643"/>
      <c r="K31" s="643"/>
      <c r="L31" s="643"/>
      <c r="M31" s="643"/>
      <c r="N31" s="643"/>
      <c r="O31" s="643"/>
      <c r="P31" s="643"/>
      <c r="Q31" s="644"/>
      <c r="R31" s="645">
        <v>819513</v>
      </c>
      <c r="S31" s="646"/>
      <c r="T31" s="646"/>
      <c r="U31" s="646"/>
      <c r="V31" s="646"/>
      <c r="W31" s="646"/>
      <c r="X31" s="646"/>
      <c r="Y31" s="647"/>
      <c r="Z31" s="648">
        <v>9.1</v>
      </c>
      <c r="AA31" s="648"/>
      <c r="AB31" s="648"/>
      <c r="AC31" s="648"/>
      <c r="AD31" s="649" t="s">
        <v>135</v>
      </c>
      <c r="AE31" s="649"/>
      <c r="AF31" s="649"/>
      <c r="AG31" s="649"/>
      <c r="AH31" s="649"/>
      <c r="AI31" s="649"/>
      <c r="AJ31" s="649"/>
      <c r="AK31" s="649"/>
      <c r="AL31" s="650" t="s">
        <v>135</v>
      </c>
      <c r="AM31" s="651"/>
      <c r="AN31" s="651"/>
      <c r="AO31" s="652"/>
      <c r="AP31" s="699" t="s">
        <v>309</v>
      </c>
      <c r="AQ31" s="700"/>
      <c r="AR31" s="700"/>
      <c r="AS31" s="700"/>
      <c r="AT31" s="705" t="s">
        <v>310</v>
      </c>
      <c r="AU31" s="231"/>
      <c r="AV31" s="231"/>
      <c r="AW31" s="231"/>
      <c r="AX31" s="631" t="s">
        <v>185</v>
      </c>
      <c r="AY31" s="632"/>
      <c r="AZ31" s="632"/>
      <c r="BA31" s="632"/>
      <c r="BB31" s="632"/>
      <c r="BC31" s="632"/>
      <c r="BD31" s="632"/>
      <c r="BE31" s="632"/>
      <c r="BF31" s="633"/>
      <c r="BG31" s="713">
        <v>99.2</v>
      </c>
      <c r="BH31" s="697"/>
      <c r="BI31" s="697"/>
      <c r="BJ31" s="697"/>
      <c r="BK31" s="697"/>
      <c r="BL31" s="697"/>
      <c r="BM31" s="640">
        <v>96.6</v>
      </c>
      <c r="BN31" s="697"/>
      <c r="BO31" s="697"/>
      <c r="BP31" s="697"/>
      <c r="BQ31" s="698"/>
      <c r="BR31" s="713">
        <v>98.9</v>
      </c>
      <c r="BS31" s="697"/>
      <c r="BT31" s="697"/>
      <c r="BU31" s="697"/>
      <c r="BV31" s="697"/>
      <c r="BW31" s="697"/>
      <c r="BX31" s="640">
        <v>96.1</v>
      </c>
      <c r="BY31" s="697"/>
      <c r="BZ31" s="697"/>
      <c r="CA31" s="697"/>
      <c r="CB31" s="698"/>
      <c r="CD31" s="687"/>
      <c r="CE31" s="688"/>
      <c r="CF31" s="660" t="s">
        <v>311</v>
      </c>
      <c r="CG31" s="661"/>
      <c r="CH31" s="661"/>
      <c r="CI31" s="661"/>
      <c r="CJ31" s="661"/>
      <c r="CK31" s="661"/>
      <c r="CL31" s="661"/>
      <c r="CM31" s="661"/>
      <c r="CN31" s="661"/>
      <c r="CO31" s="661"/>
      <c r="CP31" s="661"/>
      <c r="CQ31" s="662"/>
      <c r="CR31" s="645">
        <v>38528</v>
      </c>
      <c r="CS31" s="682"/>
      <c r="CT31" s="682"/>
      <c r="CU31" s="682"/>
      <c r="CV31" s="682"/>
      <c r="CW31" s="682"/>
      <c r="CX31" s="682"/>
      <c r="CY31" s="683"/>
      <c r="CZ31" s="650">
        <v>0.4</v>
      </c>
      <c r="DA31" s="680"/>
      <c r="DB31" s="680"/>
      <c r="DC31" s="684"/>
      <c r="DD31" s="654">
        <v>25975</v>
      </c>
      <c r="DE31" s="682"/>
      <c r="DF31" s="682"/>
      <c r="DG31" s="682"/>
      <c r="DH31" s="682"/>
      <c r="DI31" s="682"/>
      <c r="DJ31" s="682"/>
      <c r="DK31" s="683"/>
      <c r="DL31" s="654">
        <v>25975</v>
      </c>
      <c r="DM31" s="682"/>
      <c r="DN31" s="682"/>
      <c r="DO31" s="682"/>
      <c r="DP31" s="682"/>
      <c r="DQ31" s="682"/>
      <c r="DR31" s="682"/>
      <c r="DS31" s="682"/>
      <c r="DT31" s="682"/>
      <c r="DU31" s="682"/>
      <c r="DV31" s="683"/>
      <c r="DW31" s="650">
        <v>0.6</v>
      </c>
      <c r="DX31" s="680"/>
      <c r="DY31" s="680"/>
      <c r="DZ31" s="680"/>
      <c r="EA31" s="680"/>
      <c r="EB31" s="680"/>
      <c r="EC31" s="681"/>
    </row>
    <row r="32" spans="2:133" ht="11.25" customHeight="1" x14ac:dyDescent="0.15">
      <c r="B32" s="708" t="s">
        <v>312</v>
      </c>
      <c r="C32" s="709"/>
      <c r="D32" s="709"/>
      <c r="E32" s="709"/>
      <c r="F32" s="709"/>
      <c r="G32" s="709"/>
      <c r="H32" s="709"/>
      <c r="I32" s="709"/>
      <c r="J32" s="709"/>
      <c r="K32" s="709"/>
      <c r="L32" s="709"/>
      <c r="M32" s="709"/>
      <c r="N32" s="709"/>
      <c r="O32" s="709"/>
      <c r="P32" s="709"/>
      <c r="Q32" s="710"/>
      <c r="R32" s="645">
        <v>247137</v>
      </c>
      <c r="S32" s="646"/>
      <c r="T32" s="646"/>
      <c r="U32" s="646"/>
      <c r="V32" s="646"/>
      <c r="W32" s="646"/>
      <c r="X32" s="646"/>
      <c r="Y32" s="647"/>
      <c r="Z32" s="648">
        <v>2.7</v>
      </c>
      <c r="AA32" s="648"/>
      <c r="AB32" s="648"/>
      <c r="AC32" s="648"/>
      <c r="AD32" s="649">
        <v>247137</v>
      </c>
      <c r="AE32" s="649"/>
      <c r="AF32" s="649"/>
      <c r="AG32" s="649"/>
      <c r="AH32" s="649"/>
      <c r="AI32" s="649"/>
      <c r="AJ32" s="649"/>
      <c r="AK32" s="649"/>
      <c r="AL32" s="650">
        <v>6.2</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99</v>
      </c>
      <c r="BH32" s="682"/>
      <c r="BI32" s="682"/>
      <c r="BJ32" s="682"/>
      <c r="BK32" s="682"/>
      <c r="BL32" s="682"/>
      <c r="BM32" s="651">
        <v>96.8</v>
      </c>
      <c r="BN32" s="711"/>
      <c r="BO32" s="711"/>
      <c r="BP32" s="711"/>
      <c r="BQ32" s="712"/>
      <c r="BR32" s="714">
        <v>98.8</v>
      </c>
      <c r="BS32" s="682"/>
      <c r="BT32" s="682"/>
      <c r="BU32" s="682"/>
      <c r="BV32" s="682"/>
      <c r="BW32" s="682"/>
      <c r="BX32" s="651">
        <v>96.3</v>
      </c>
      <c r="BY32" s="711"/>
      <c r="BZ32" s="711"/>
      <c r="CA32" s="711"/>
      <c r="CB32" s="712"/>
      <c r="CD32" s="689"/>
      <c r="CE32" s="690"/>
      <c r="CF32" s="660" t="s">
        <v>315</v>
      </c>
      <c r="CG32" s="661"/>
      <c r="CH32" s="661"/>
      <c r="CI32" s="661"/>
      <c r="CJ32" s="661"/>
      <c r="CK32" s="661"/>
      <c r="CL32" s="661"/>
      <c r="CM32" s="661"/>
      <c r="CN32" s="661"/>
      <c r="CO32" s="661"/>
      <c r="CP32" s="661"/>
      <c r="CQ32" s="662"/>
      <c r="CR32" s="645">
        <v>35</v>
      </c>
      <c r="CS32" s="646"/>
      <c r="CT32" s="646"/>
      <c r="CU32" s="646"/>
      <c r="CV32" s="646"/>
      <c r="CW32" s="646"/>
      <c r="CX32" s="646"/>
      <c r="CY32" s="647"/>
      <c r="CZ32" s="650">
        <v>0</v>
      </c>
      <c r="DA32" s="680"/>
      <c r="DB32" s="680"/>
      <c r="DC32" s="684"/>
      <c r="DD32" s="654">
        <v>35</v>
      </c>
      <c r="DE32" s="646"/>
      <c r="DF32" s="646"/>
      <c r="DG32" s="646"/>
      <c r="DH32" s="646"/>
      <c r="DI32" s="646"/>
      <c r="DJ32" s="646"/>
      <c r="DK32" s="647"/>
      <c r="DL32" s="654">
        <v>35</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316</v>
      </c>
      <c r="C33" s="643"/>
      <c r="D33" s="643"/>
      <c r="E33" s="643"/>
      <c r="F33" s="643"/>
      <c r="G33" s="643"/>
      <c r="H33" s="643"/>
      <c r="I33" s="643"/>
      <c r="J33" s="643"/>
      <c r="K33" s="643"/>
      <c r="L33" s="643"/>
      <c r="M33" s="643"/>
      <c r="N33" s="643"/>
      <c r="O33" s="643"/>
      <c r="P33" s="643"/>
      <c r="Q33" s="644"/>
      <c r="R33" s="645">
        <v>483064</v>
      </c>
      <c r="S33" s="646"/>
      <c r="T33" s="646"/>
      <c r="U33" s="646"/>
      <c r="V33" s="646"/>
      <c r="W33" s="646"/>
      <c r="X33" s="646"/>
      <c r="Y33" s="647"/>
      <c r="Z33" s="648">
        <v>5.4</v>
      </c>
      <c r="AA33" s="648"/>
      <c r="AB33" s="648"/>
      <c r="AC33" s="648"/>
      <c r="AD33" s="649" t="s">
        <v>135</v>
      </c>
      <c r="AE33" s="649"/>
      <c r="AF33" s="649"/>
      <c r="AG33" s="649"/>
      <c r="AH33" s="649"/>
      <c r="AI33" s="649"/>
      <c r="AJ33" s="649"/>
      <c r="AK33" s="649"/>
      <c r="AL33" s="650" t="s">
        <v>135</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99.3</v>
      </c>
      <c r="BH33" s="716"/>
      <c r="BI33" s="716"/>
      <c r="BJ33" s="716"/>
      <c r="BK33" s="716"/>
      <c r="BL33" s="716"/>
      <c r="BM33" s="717">
        <v>95.8</v>
      </c>
      <c r="BN33" s="716"/>
      <c r="BO33" s="716"/>
      <c r="BP33" s="716"/>
      <c r="BQ33" s="718"/>
      <c r="BR33" s="715">
        <v>98.9</v>
      </c>
      <c r="BS33" s="716"/>
      <c r="BT33" s="716"/>
      <c r="BU33" s="716"/>
      <c r="BV33" s="716"/>
      <c r="BW33" s="716"/>
      <c r="BX33" s="717">
        <v>95</v>
      </c>
      <c r="BY33" s="716"/>
      <c r="BZ33" s="716"/>
      <c r="CA33" s="716"/>
      <c r="CB33" s="718"/>
      <c r="CD33" s="660" t="s">
        <v>318</v>
      </c>
      <c r="CE33" s="661"/>
      <c r="CF33" s="661"/>
      <c r="CG33" s="661"/>
      <c r="CH33" s="661"/>
      <c r="CI33" s="661"/>
      <c r="CJ33" s="661"/>
      <c r="CK33" s="661"/>
      <c r="CL33" s="661"/>
      <c r="CM33" s="661"/>
      <c r="CN33" s="661"/>
      <c r="CO33" s="661"/>
      <c r="CP33" s="661"/>
      <c r="CQ33" s="662"/>
      <c r="CR33" s="645">
        <v>4320791</v>
      </c>
      <c r="CS33" s="682"/>
      <c r="CT33" s="682"/>
      <c r="CU33" s="682"/>
      <c r="CV33" s="682"/>
      <c r="CW33" s="682"/>
      <c r="CX33" s="682"/>
      <c r="CY33" s="683"/>
      <c r="CZ33" s="650">
        <v>49.5</v>
      </c>
      <c r="DA33" s="680"/>
      <c r="DB33" s="680"/>
      <c r="DC33" s="684"/>
      <c r="DD33" s="654">
        <v>2957318</v>
      </c>
      <c r="DE33" s="682"/>
      <c r="DF33" s="682"/>
      <c r="DG33" s="682"/>
      <c r="DH33" s="682"/>
      <c r="DI33" s="682"/>
      <c r="DJ33" s="682"/>
      <c r="DK33" s="683"/>
      <c r="DL33" s="654">
        <v>2106333</v>
      </c>
      <c r="DM33" s="682"/>
      <c r="DN33" s="682"/>
      <c r="DO33" s="682"/>
      <c r="DP33" s="682"/>
      <c r="DQ33" s="682"/>
      <c r="DR33" s="682"/>
      <c r="DS33" s="682"/>
      <c r="DT33" s="682"/>
      <c r="DU33" s="682"/>
      <c r="DV33" s="683"/>
      <c r="DW33" s="650">
        <v>51.1</v>
      </c>
      <c r="DX33" s="680"/>
      <c r="DY33" s="680"/>
      <c r="DZ33" s="680"/>
      <c r="EA33" s="680"/>
      <c r="EB33" s="680"/>
      <c r="EC33" s="681"/>
    </row>
    <row r="34" spans="2:133" ht="11.25" customHeight="1" x14ac:dyDescent="0.15">
      <c r="B34" s="642" t="s">
        <v>319</v>
      </c>
      <c r="C34" s="643"/>
      <c r="D34" s="643"/>
      <c r="E34" s="643"/>
      <c r="F34" s="643"/>
      <c r="G34" s="643"/>
      <c r="H34" s="643"/>
      <c r="I34" s="643"/>
      <c r="J34" s="643"/>
      <c r="K34" s="643"/>
      <c r="L34" s="643"/>
      <c r="M34" s="643"/>
      <c r="N34" s="643"/>
      <c r="O34" s="643"/>
      <c r="P34" s="643"/>
      <c r="Q34" s="644"/>
      <c r="R34" s="645">
        <v>37984</v>
      </c>
      <c r="S34" s="646"/>
      <c r="T34" s="646"/>
      <c r="U34" s="646"/>
      <c r="V34" s="646"/>
      <c r="W34" s="646"/>
      <c r="X34" s="646"/>
      <c r="Y34" s="647"/>
      <c r="Z34" s="648">
        <v>0.4</v>
      </c>
      <c r="AA34" s="648"/>
      <c r="AB34" s="648"/>
      <c r="AC34" s="648"/>
      <c r="AD34" s="649">
        <v>23820</v>
      </c>
      <c r="AE34" s="649"/>
      <c r="AF34" s="649"/>
      <c r="AG34" s="649"/>
      <c r="AH34" s="649"/>
      <c r="AI34" s="649"/>
      <c r="AJ34" s="649"/>
      <c r="AK34" s="649"/>
      <c r="AL34" s="650">
        <v>0.6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1344679</v>
      </c>
      <c r="CS34" s="646"/>
      <c r="CT34" s="646"/>
      <c r="CU34" s="646"/>
      <c r="CV34" s="646"/>
      <c r="CW34" s="646"/>
      <c r="CX34" s="646"/>
      <c r="CY34" s="647"/>
      <c r="CZ34" s="650">
        <v>15.4</v>
      </c>
      <c r="DA34" s="680"/>
      <c r="DB34" s="680"/>
      <c r="DC34" s="684"/>
      <c r="DD34" s="654">
        <v>969693</v>
      </c>
      <c r="DE34" s="646"/>
      <c r="DF34" s="646"/>
      <c r="DG34" s="646"/>
      <c r="DH34" s="646"/>
      <c r="DI34" s="646"/>
      <c r="DJ34" s="646"/>
      <c r="DK34" s="647"/>
      <c r="DL34" s="654">
        <v>681687</v>
      </c>
      <c r="DM34" s="646"/>
      <c r="DN34" s="646"/>
      <c r="DO34" s="646"/>
      <c r="DP34" s="646"/>
      <c r="DQ34" s="646"/>
      <c r="DR34" s="646"/>
      <c r="DS34" s="646"/>
      <c r="DT34" s="646"/>
      <c r="DU34" s="646"/>
      <c r="DV34" s="647"/>
      <c r="DW34" s="650">
        <v>16.5</v>
      </c>
      <c r="DX34" s="680"/>
      <c r="DY34" s="680"/>
      <c r="DZ34" s="680"/>
      <c r="EA34" s="680"/>
      <c r="EB34" s="680"/>
      <c r="EC34" s="681"/>
    </row>
    <row r="35" spans="2:133" ht="11.25" customHeight="1" x14ac:dyDescent="0.15">
      <c r="B35" s="642" t="s">
        <v>321</v>
      </c>
      <c r="C35" s="643"/>
      <c r="D35" s="643"/>
      <c r="E35" s="643"/>
      <c r="F35" s="643"/>
      <c r="G35" s="643"/>
      <c r="H35" s="643"/>
      <c r="I35" s="643"/>
      <c r="J35" s="643"/>
      <c r="K35" s="643"/>
      <c r="L35" s="643"/>
      <c r="M35" s="643"/>
      <c r="N35" s="643"/>
      <c r="O35" s="643"/>
      <c r="P35" s="643"/>
      <c r="Q35" s="644"/>
      <c r="R35" s="645">
        <v>27320</v>
      </c>
      <c r="S35" s="646"/>
      <c r="T35" s="646"/>
      <c r="U35" s="646"/>
      <c r="V35" s="646"/>
      <c r="W35" s="646"/>
      <c r="X35" s="646"/>
      <c r="Y35" s="647"/>
      <c r="Z35" s="648">
        <v>0.3</v>
      </c>
      <c r="AA35" s="648"/>
      <c r="AB35" s="648"/>
      <c r="AC35" s="648"/>
      <c r="AD35" s="649" t="s">
        <v>135</v>
      </c>
      <c r="AE35" s="649"/>
      <c r="AF35" s="649"/>
      <c r="AG35" s="649"/>
      <c r="AH35" s="649"/>
      <c r="AI35" s="649"/>
      <c r="AJ35" s="649"/>
      <c r="AK35" s="649"/>
      <c r="AL35" s="650" t="s">
        <v>231</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43335</v>
      </c>
      <c r="CS35" s="682"/>
      <c r="CT35" s="682"/>
      <c r="CU35" s="682"/>
      <c r="CV35" s="682"/>
      <c r="CW35" s="682"/>
      <c r="CX35" s="682"/>
      <c r="CY35" s="683"/>
      <c r="CZ35" s="650">
        <v>0.5</v>
      </c>
      <c r="DA35" s="680"/>
      <c r="DB35" s="680"/>
      <c r="DC35" s="684"/>
      <c r="DD35" s="654">
        <v>28014</v>
      </c>
      <c r="DE35" s="682"/>
      <c r="DF35" s="682"/>
      <c r="DG35" s="682"/>
      <c r="DH35" s="682"/>
      <c r="DI35" s="682"/>
      <c r="DJ35" s="682"/>
      <c r="DK35" s="683"/>
      <c r="DL35" s="654">
        <v>28014</v>
      </c>
      <c r="DM35" s="682"/>
      <c r="DN35" s="682"/>
      <c r="DO35" s="682"/>
      <c r="DP35" s="682"/>
      <c r="DQ35" s="682"/>
      <c r="DR35" s="682"/>
      <c r="DS35" s="682"/>
      <c r="DT35" s="682"/>
      <c r="DU35" s="682"/>
      <c r="DV35" s="683"/>
      <c r="DW35" s="650">
        <v>0.7</v>
      </c>
      <c r="DX35" s="680"/>
      <c r="DY35" s="680"/>
      <c r="DZ35" s="680"/>
      <c r="EA35" s="680"/>
      <c r="EB35" s="680"/>
      <c r="EC35" s="681"/>
    </row>
    <row r="36" spans="2:133" ht="11.25" customHeight="1" x14ac:dyDescent="0.15">
      <c r="B36" s="642" t="s">
        <v>325</v>
      </c>
      <c r="C36" s="643"/>
      <c r="D36" s="643"/>
      <c r="E36" s="643"/>
      <c r="F36" s="643"/>
      <c r="G36" s="643"/>
      <c r="H36" s="643"/>
      <c r="I36" s="643"/>
      <c r="J36" s="643"/>
      <c r="K36" s="643"/>
      <c r="L36" s="643"/>
      <c r="M36" s="643"/>
      <c r="N36" s="643"/>
      <c r="O36" s="643"/>
      <c r="P36" s="643"/>
      <c r="Q36" s="644"/>
      <c r="R36" s="645">
        <v>1143721</v>
      </c>
      <c r="S36" s="646"/>
      <c r="T36" s="646"/>
      <c r="U36" s="646"/>
      <c r="V36" s="646"/>
      <c r="W36" s="646"/>
      <c r="X36" s="646"/>
      <c r="Y36" s="647"/>
      <c r="Z36" s="648">
        <v>12.7</v>
      </c>
      <c r="AA36" s="648"/>
      <c r="AB36" s="648"/>
      <c r="AC36" s="648"/>
      <c r="AD36" s="649" t="s">
        <v>135</v>
      </c>
      <c r="AE36" s="649"/>
      <c r="AF36" s="649"/>
      <c r="AG36" s="649"/>
      <c r="AH36" s="649"/>
      <c r="AI36" s="649"/>
      <c r="AJ36" s="649"/>
      <c r="AK36" s="649"/>
      <c r="AL36" s="650" t="s">
        <v>135</v>
      </c>
      <c r="AM36" s="651"/>
      <c r="AN36" s="651"/>
      <c r="AO36" s="652"/>
      <c r="AP36" s="235"/>
      <c r="AQ36" s="719" t="s">
        <v>326</v>
      </c>
      <c r="AR36" s="720"/>
      <c r="AS36" s="720"/>
      <c r="AT36" s="720"/>
      <c r="AU36" s="720"/>
      <c r="AV36" s="720"/>
      <c r="AW36" s="720"/>
      <c r="AX36" s="720"/>
      <c r="AY36" s="721"/>
      <c r="AZ36" s="634">
        <v>808760</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27593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1235807</v>
      </c>
      <c r="CS36" s="646"/>
      <c r="CT36" s="646"/>
      <c r="CU36" s="646"/>
      <c r="CV36" s="646"/>
      <c r="CW36" s="646"/>
      <c r="CX36" s="646"/>
      <c r="CY36" s="647"/>
      <c r="CZ36" s="650">
        <v>14.2</v>
      </c>
      <c r="DA36" s="680"/>
      <c r="DB36" s="680"/>
      <c r="DC36" s="684"/>
      <c r="DD36" s="654">
        <v>1136077</v>
      </c>
      <c r="DE36" s="646"/>
      <c r="DF36" s="646"/>
      <c r="DG36" s="646"/>
      <c r="DH36" s="646"/>
      <c r="DI36" s="646"/>
      <c r="DJ36" s="646"/>
      <c r="DK36" s="647"/>
      <c r="DL36" s="654">
        <v>977907</v>
      </c>
      <c r="DM36" s="646"/>
      <c r="DN36" s="646"/>
      <c r="DO36" s="646"/>
      <c r="DP36" s="646"/>
      <c r="DQ36" s="646"/>
      <c r="DR36" s="646"/>
      <c r="DS36" s="646"/>
      <c r="DT36" s="646"/>
      <c r="DU36" s="646"/>
      <c r="DV36" s="647"/>
      <c r="DW36" s="650">
        <v>23.7</v>
      </c>
      <c r="DX36" s="680"/>
      <c r="DY36" s="680"/>
      <c r="DZ36" s="680"/>
      <c r="EA36" s="680"/>
      <c r="EB36" s="680"/>
      <c r="EC36" s="681"/>
    </row>
    <row r="37" spans="2:133" ht="11.25" customHeight="1" x14ac:dyDescent="0.15">
      <c r="B37" s="642" t="s">
        <v>329</v>
      </c>
      <c r="C37" s="643"/>
      <c r="D37" s="643"/>
      <c r="E37" s="643"/>
      <c r="F37" s="643"/>
      <c r="G37" s="643"/>
      <c r="H37" s="643"/>
      <c r="I37" s="643"/>
      <c r="J37" s="643"/>
      <c r="K37" s="643"/>
      <c r="L37" s="643"/>
      <c r="M37" s="643"/>
      <c r="N37" s="643"/>
      <c r="O37" s="643"/>
      <c r="P37" s="643"/>
      <c r="Q37" s="644"/>
      <c r="R37" s="645">
        <v>136047</v>
      </c>
      <c r="S37" s="646"/>
      <c r="T37" s="646"/>
      <c r="U37" s="646"/>
      <c r="V37" s="646"/>
      <c r="W37" s="646"/>
      <c r="X37" s="646"/>
      <c r="Y37" s="647"/>
      <c r="Z37" s="648">
        <v>1.5</v>
      </c>
      <c r="AA37" s="648"/>
      <c r="AB37" s="648"/>
      <c r="AC37" s="648"/>
      <c r="AD37" s="649" t="s">
        <v>135</v>
      </c>
      <c r="AE37" s="649"/>
      <c r="AF37" s="649"/>
      <c r="AG37" s="649"/>
      <c r="AH37" s="649"/>
      <c r="AI37" s="649"/>
      <c r="AJ37" s="649"/>
      <c r="AK37" s="649"/>
      <c r="AL37" s="650" t="s">
        <v>135</v>
      </c>
      <c r="AM37" s="651"/>
      <c r="AN37" s="651"/>
      <c r="AO37" s="652"/>
      <c r="AQ37" s="723" t="s">
        <v>330</v>
      </c>
      <c r="AR37" s="724"/>
      <c r="AS37" s="724"/>
      <c r="AT37" s="724"/>
      <c r="AU37" s="724"/>
      <c r="AV37" s="724"/>
      <c r="AW37" s="724"/>
      <c r="AX37" s="724"/>
      <c r="AY37" s="725"/>
      <c r="AZ37" s="645">
        <v>154819</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7923</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437573</v>
      </c>
      <c r="CS37" s="682"/>
      <c r="CT37" s="682"/>
      <c r="CU37" s="682"/>
      <c r="CV37" s="682"/>
      <c r="CW37" s="682"/>
      <c r="CX37" s="682"/>
      <c r="CY37" s="683"/>
      <c r="CZ37" s="650">
        <v>5</v>
      </c>
      <c r="DA37" s="680"/>
      <c r="DB37" s="680"/>
      <c r="DC37" s="684"/>
      <c r="DD37" s="654">
        <v>437573</v>
      </c>
      <c r="DE37" s="682"/>
      <c r="DF37" s="682"/>
      <c r="DG37" s="682"/>
      <c r="DH37" s="682"/>
      <c r="DI37" s="682"/>
      <c r="DJ37" s="682"/>
      <c r="DK37" s="683"/>
      <c r="DL37" s="654">
        <v>414837</v>
      </c>
      <c r="DM37" s="682"/>
      <c r="DN37" s="682"/>
      <c r="DO37" s="682"/>
      <c r="DP37" s="682"/>
      <c r="DQ37" s="682"/>
      <c r="DR37" s="682"/>
      <c r="DS37" s="682"/>
      <c r="DT37" s="682"/>
      <c r="DU37" s="682"/>
      <c r="DV37" s="683"/>
      <c r="DW37" s="650">
        <v>10.1</v>
      </c>
      <c r="DX37" s="680"/>
      <c r="DY37" s="680"/>
      <c r="DZ37" s="680"/>
      <c r="EA37" s="680"/>
      <c r="EB37" s="680"/>
      <c r="EC37" s="681"/>
    </row>
    <row r="38" spans="2:133" ht="11.25" customHeight="1" x14ac:dyDescent="0.15">
      <c r="B38" s="642" t="s">
        <v>333</v>
      </c>
      <c r="C38" s="643"/>
      <c r="D38" s="643"/>
      <c r="E38" s="643"/>
      <c r="F38" s="643"/>
      <c r="G38" s="643"/>
      <c r="H38" s="643"/>
      <c r="I38" s="643"/>
      <c r="J38" s="643"/>
      <c r="K38" s="643"/>
      <c r="L38" s="643"/>
      <c r="M38" s="643"/>
      <c r="N38" s="643"/>
      <c r="O38" s="643"/>
      <c r="P38" s="643"/>
      <c r="Q38" s="644"/>
      <c r="R38" s="645">
        <v>800489</v>
      </c>
      <c r="S38" s="646"/>
      <c r="T38" s="646"/>
      <c r="U38" s="646"/>
      <c r="V38" s="646"/>
      <c r="W38" s="646"/>
      <c r="X38" s="646"/>
      <c r="Y38" s="647"/>
      <c r="Z38" s="648">
        <v>8.9</v>
      </c>
      <c r="AA38" s="648"/>
      <c r="AB38" s="648"/>
      <c r="AC38" s="648"/>
      <c r="AD38" s="649">
        <v>190</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80064</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1903</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653941</v>
      </c>
      <c r="CS38" s="646"/>
      <c r="CT38" s="646"/>
      <c r="CU38" s="646"/>
      <c r="CV38" s="646"/>
      <c r="CW38" s="646"/>
      <c r="CX38" s="646"/>
      <c r="CY38" s="647"/>
      <c r="CZ38" s="650">
        <v>7.5</v>
      </c>
      <c r="DA38" s="680"/>
      <c r="DB38" s="680"/>
      <c r="DC38" s="684"/>
      <c r="DD38" s="654">
        <v>562834</v>
      </c>
      <c r="DE38" s="646"/>
      <c r="DF38" s="646"/>
      <c r="DG38" s="646"/>
      <c r="DH38" s="646"/>
      <c r="DI38" s="646"/>
      <c r="DJ38" s="646"/>
      <c r="DK38" s="647"/>
      <c r="DL38" s="654">
        <v>418725</v>
      </c>
      <c r="DM38" s="646"/>
      <c r="DN38" s="646"/>
      <c r="DO38" s="646"/>
      <c r="DP38" s="646"/>
      <c r="DQ38" s="646"/>
      <c r="DR38" s="646"/>
      <c r="DS38" s="646"/>
      <c r="DT38" s="646"/>
      <c r="DU38" s="646"/>
      <c r="DV38" s="647"/>
      <c r="DW38" s="650">
        <v>10.199999999999999</v>
      </c>
      <c r="DX38" s="680"/>
      <c r="DY38" s="680"/>
      <c r="DZ38" s="680"/>
      <c r="EA38" s="680"/>
      <c r="EB38" s="680"/>
      <c r="EC38" s="681"/>
    </row>
    <row r="39" spans="2:133" ht="11.25" customHeight="1" x14ac:dyDescent="0.15">
      <c r="B39" s="642" t="s">
        <v>337</v>
      </c>
      <c r="C39" s="643"/>
      <c r="D39" s="643"/>
      <c r="E39" s="643"/>
      <c r="F39" s="643"/>
      <c r="G39" s="643"/>
      <c r="H39" s="643"/>
      <c r="I39" s="643"/>
      <c r="J39" s="643"/>
      <c r="K39" s="643"/>
      <c r="L39" s="643"/>
      <c r="M39" s="643"/>
      <c r="N39" s="643"/>
      <c r="O39" s="643"/>
      <c r="P39" s="643"/>
      <c r="Q39" s="644"/>
      <c r="R39" s="645">
        <v>905357</v>
      </c>
      <c r="S39" s="646"/>
      <c r="T39" s="646"/>
      <c r="U39" s="646"/>
      <c r="V39" s="646"/>
      <c r="W39" s="646"/>
      <c r="X39" s="646"/>
      <c r="Y39" s="647"/>
      <c r="Z39" s="648">
        <v>10.1</v>
      </c>
      <c r="AA39" s="648"/>
      <c r="AB39" s="648"/>
      <c r="AC39" s="648"/>
      <c r="AD39" s="649" t="s">
        <v>135</v>
      </c>
      <c r="AE39" s="649"/>
      <c r="AF39" s="649"/>
      <c r="AG39" s="649"/>
      <c r="AH39" s="649"/>
      <c r="AI39" s="649"/>
      <c r="AJ39" s="649"/>
      <c r="AK39" s="649"/>
      <c r="AL39" s="650" t="s">
        <v>135</v>
      </c>
      <c r="AM39" s="651"/>
      <c r="AN39" s="651"/>
      <c r="AO39" s="652"/>
      <c r="AQ39" s="723" t="s">
        <v>338</v>
      </c>
      <c r="AR39" s="724"/>
      <c r="AS39" s="724"/>
      <c r="AT39" s="724"/>
      <c r="AU39" s="724"/>
      <c r="AV39" s="724"/>
      <c r="AW39" s="724"/>
      <c r="AX39" s="724"/>
      <c r="AY39" s="725"/>
      <c r="AZ39" s="645" t="s">
        <v>135</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3048</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1017616</v>
      </c>
      <c r="CS39" s="682"/>
      <c r="CT39" s="682"/>
      <c r="CU39" s="682"/>
      <c r="CV39" s="682"/>
      <c r="CW39" s="682"/>
      <c r="CX39" s="682"/>
      <c r="CY39" s="683"/>
      <c r="CZ39" s="650">
        <v>11.7</v>
      </c>
      <c r="DA39" s="680"/>
      <c r="DB39" s="680"/>
      <c r="DC39" s="684"/>
      <c r="DD39" s="654">
        <v>260687</v>
      </c>
      <c r="DE39" s="682"/>
      <c r="DF39" s="682"/>
      <c r="DG39" s="682"/>
      <c r="DH39" s="682"/>
      <c r="DI39" s="682"/>
      <c r="DJ39" s="682"/>
      <c r="DK39" s="683"/>
      <c r="DL39" s="654" t="s">
        <v>135</v>
      </c>
      <c r="DM39" s="682"/>
      <c r="DN39" s="682"/>
      <c r="DO39" s="682"/>
      <c r="DP39" s="682"/>
      <c r="DQ39" s="682"/>
      <c r="DR39" s="682"/>
      <c r="DS39" s="682"/>
      <c r="DT39" s="682"/>
      <c r="DU39" s="682"/>
      <c r="DV39" s="683"/>
      <c r="DW39" s="650" t="s">
        <v>135</v>
      </c>
      <c r="DX39" s="680"/>
      <c r="DY39" s="680"/>
      <c r="DZ39" s="680"/>
      <c r="EA39" s="680"/>
      <c r="EB39" s="680"/>
      <c r="EC39" s="681"/>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135</v>
      </c>
      <c r="S40" s="646"/>
      <c r="T40" s="646"/>
      <c r="U40" s="646"/>
      <c r="V40" s="646"/>
      <c r="W40" s="646"/>
      <c r="X40" s="646"/>
      <c r="Y40" s="647"/>
      <c r="Z40" s="648" t="s">
        <v>135</v>
      </c>
      <c r="AA40" s="648"/>
      <c r="AB40" s="648"/>
      <c r="AC40" s="648"/>
      <c r="AD40" s="649" t="s">
        <v>144</v>
      </c>
      <c r="AE40" s="649"/>
      <c r="AF40" s="649"/>
      <c r="AG40" s="649"/>
      <c r="AH40" s="649"/>
      <c r="AI40" s="649"/>
      <c r="AJ40" s="649"/>
      <c r="AK40" s="649"/>
      <c r="AL40" s="650" t="s">
        <v>135</v>
      </c>
      <c r="AM40" s="651"/>
      <c r="AN40" s="651"/>
      <c r="AO40" s="652"/>
      <c r="AQ40" s="723" t="s">
        <v>342</v>
      </c>
      <c r="AR40" s="724"/>
      <c r="AS40" s="724"/>
      <c r="AT40" s="724"/>
      <c r="AU40" s="724"/>
      <c r="AV40" s="724"/>
      <c r="AW40" s="724"/>
      <c r="AX40" s="724"/>
      <c r="AY40" s="725"/>
      <c r="AZ40" s="645" t="s">
        <v>231</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79</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25413</v>
      </c>
      <c r="CS40" s="646"/>
      <c r="CT40" s="646"/>
      <c r="CU40" s="646"/>
      <c r="CV40" s="646"/>
      <c r="CW40" s="646"/>
      <c r="CX40" s="646"/>
      <c r="CY40" s="647"/>
      <c r="CZ40" s="650">
        <v>0.3</v>
      </c>
      <c r="DA40" s="680"/>
      <c r="DB40" s="680"/>
      <c r="DC40" s="684"/>
      <c r="DD40" s="654">
        <v>13</v>
      </c>
      <c r="DE40" s="646"/>
      <c r="DF40" s="646"/>
      <c r="DG40" s="646"/>
      <c r="DH40" s="646"/>
      <c r="DI40" s="646"/>
      <c r="DJ40" s="646"/>
      <c r="DK40" s="647"/>
      <c r="DL40" s="654" t="s">
        <v>135</v>
      </c>
      <c r="DM40" s="646"/>
      <c r="DN40" s="646"/>
      <c r="DO40" s="646"/>
      <c r="DP40" s="646"/>
      <c r="DQ40" s="646"/>
      <c r="DR40" s="646"/>
      <c r="DS40" s="646"/>
      <c r="DT40" s="646"/>
      <c r="DU40" s="646"/>
      <c r="DV40" s="647"/>
      <c r="DW40" s="650" t="s">
        <v>135</v>
      </c>
      <c r="DX40" s="680"/>
      <c r="DY40" s="680"/>
      <c r="DZ40" s="680"/>
      <c r="EA40" s="680"/>
      <c r="EB40" s="680"/>
      <c r="EC40" s="681"/>
    </row>
    <row r="41" spans="2:133" ht="11.25" customHeight="1" x14ac:dyDescent="0.15">
      <c r="B41" s="642" t="s">
        <v>346</v>
      </c>
      <c r="C41" s="643"/>
      <c r="D41" s="643"/>
      <c r="E41" s="643"/>
      <c r="F41" s="643"/>
      <c r="G41" s="643"/>
      <c r="H41" s="643"/>
      <c r="I41" s="643"/>
      <c r="J41" s="643"/>
      <c r="K41" s="643"/>
      <c r="L41" s="643"/>
      <c r="M41" s="643"/>
      <c r="N41" s="643"/>
      <c r="O41" s="643"/>
      <c r="P41" s="643"/>
      <c r="Q41" s="644"/>
      <c r="R41" s="645">
        <v>154557</v>
      </c>
      <c r="S41" s="646"/>
      <c r="T41" s="646"/>
      <c r="U41" s="646"/>
      <c r="V41" s="646"/>
      <c r="W41" s="646"/>
      <c r="X41" s="646"/>
      <c r="Y41" s="647"/>
      <c r="Z41" s="648">
        <v>1.7</v>
      </c>
      <c r="AA41" s="648"/>
      <c r="AB41" s="648"/>
      <c r="AC41" s="648"/>
      <c r="AD41" s="649" t="s">
        <v>135</v>
      </c>
      <c r="AE41" s="649"/>
      <c r="AF41" s="649"/>
      <c r="AG41" s="649"/>
      <c r="AH41" s="649"/>
      <c r="AI41" s="649"/>
      <c r="AJ41" s="649"/>
      <c r="AK41" s="649"/>
      <c r="AL41" s="650" t="s">
        <v>135</v>
      </c>
      <c r="AM41" s="651"/>
      <c r="AN41" s="651"/>
      <c r="AO41" s="652"/>
      <c r="AQ41" s="723" t="s">
        <v>347</v>
      </c>
      <c r="AR41" s="724"/>
      <c r="AS41" s="724"/>
      <c r="AT41" s="724"/>
      <c r="AU41" s="724"/>
      <c r="AV41" s="724"/>
      <c r="AW41" s="724"/>
      <c r="AX41" s="724"/>
      <c r="AY41" s="725"/>
      <c r="AZ41" s="645">
        <v>153575</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v>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135</v>
      </c>
      <c r="CS41" s="682"/>
      <c r="CT41" s="682"/>
      <c r="CU41" s="682"/>
      <c r="CV41" s="682"/>
      <c r="CW41" s="682"/>
      <c r="CX41" s="682"/>
      <c r="CY41" s="683"/>
      <c r="CZ41" s="650" t="s">
        <v>135</v>
      </c>
      <c r="DA41" s="680"/>
      <c r="DB41" s="680"/>
      <c r="DC41" s="684"/>
      <c r="DD41" s="654" t="s">
        <v>135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350</v>
      </c>
      <c r="C42" s="695"/>
      <c r="D42" s="695"/>
      <c r="E42" s="695"/>
      <c r="F42" s="695"/>
      <c r="G42" s="695"/>
      <c r="H42" s="695"/>
      <c r="I42" s="695"/>
      <c r="J42" s="695"/>
      <c r="K42" s="695"/>
      <c r="L42" s="695"/>
      <c r="M42" s="695"/>
      <c r="N42" s="695"/>
      <c r="O42" s="695"/>
      <c r="P42" s="695"/>
      <c r="Q42" s="696"/>
      <c r="R42" s="730">
        <v>8989170</v>
      </c>
      <c r="S42" s="731"/>
      <c r="T42" s="731"/>
      <c r="U42" s="731"/>
      <c r="V42" s="731"/>
      <c r="W42" s="731"/>
      <c r="X42" s="731"/>
      <c r="Y42" s="739"/>
      <c r="Z42" s="740">
        <v>100</v>
      </c>
      <c r="AA42" s="740"/>
      <c r="AB42" s="740"/>
      <c r="AC42" s="740"/>
      <c r="AD42" s="741">
        <v>3969832</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420302</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354</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1060250</v>
      </c>
      <c r="CS42" s="646"/>
      <c r="CT42" s="646"/>
      <c r="CU42" s="646"/>
      <c r="CV42" s="646"/>
      <c r="CW42" s="646"/>
      <c r="CX42" s="646"/>
      <c r="CY42" s="647"/>
      <c r="CZ42" s="650">
        <v>12.2</v>
      </c>
      <c r="DA42" s="651"/>
      <c r="DB42" s="651"/>
      <c r="DC42" s="663"/>
      <c r="DD42" s="654">
        <v>202812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26868</v>
      </c>
      <c r="CS43" s="682"/>
      <c r="CT43" s="682"/>
      <c r="CU43" s="682"/>
      <c r="CV43" s="682"/>
      <c r="CW43" s="682"/>
      <c r="CX43" s="682"/>
      <c r="CY43" s="683"/>
      <c r="CZ43" s="650">
        <v>0.3</v>
      </c>
      <c r="DA43" s="680"/>
      <c r="DB43" s="680"/>
      <c r="DC43" s="684"/>
      <c r="DD43" s="654">
        <v>24643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1060250</v>
      </c>
      <c r="CS44" s="646"/>
      <c r="CT44" s="646"/>
      <c r="CU44" s="646"/>
      <c r="CV44" s="646"/>
      <c r="CW44" s="646"/>
      <c r="CX44" s="646"/>
      <c r="CY44" s="647"/>
      <c r="CZ44" s="650">
        <v>12.2</v>
      </c>
      <c r="DA44" s="651"/>
      <c r="DB44" s="651"/>
      <c r="DC44" s="663"/>
      <c r="DD44" s="654">
        <v>202812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406691</v>
      </c>
      <c r="CS45" s="682"/>
      <c r="CT45" s="682"/>
      <c r="CU45" s="682"/>
      <c r="CV45" s="682"/>
      <c r="CW45" s="682"/>
      <c r="CX45" s="682"/>
      <c r="CY45" s="683"/>
      <c r="CZ45" s="650">
        <v>4.7</v>
      </c>
      <c r="DA45" s="680"/>
      <c r="DB45" s="680"/>
      <c r="DC45" s="684"/>
      <c r="DD45" s="654">
        <v>51487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648488</v>
      </c>
      <c r="CS46" s="646"/>
      <c r="CT46" s="646"/>
      <c r="CU46" s="646"/>
      <c r="CV46" s="646"/>
      <c r="CW46" s="646"/>
      <c r="CX46" s="646"/>
      <c r="CY46" s="647"/>
      <c r="CZ46" s="650">
        <v>7.4</v>
      </c>
      <c r="DA46" s="651"/>
      <c r="DB46" s="651"/>
      <c r="DC46" s="663"/>
      <c r="DD46" s="654">
        <v>151254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144</v>
      </c>
      <c r="CS47" s="682"/>
      <c r="CT47" s="682"/>
      <c r="CU47" s="682"/>
      <c r="CV47" s="682"/>
      <c r="CW47" s="682"/>
      <c r="CX47" s="682"/>
      <c r="CY47" s="683"/>
      <c r="CZ47" s="650" t="s">
        <v>144</v>
      </c>
      <c r="DA47" s="680"/>
      <c r="DB47" s="680"/>
      <c r="DC47" s="684"/>
      <c r="DD47" s="654" t="s">
        <v>144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144</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363</v>
      </c>
      <c r="CE49" s="695"/>
      <c r="CF49" s="695"/>
      <c r="CG49" s="695"/>
      <c r="CH49" s="695"/>
      <c r="CI49" s="695"/>
      <c r="CJ49" s="695"/>
      <c r="CK49" s="695"/>
      <c r="CL49" s="695"/>
      <c r="CM49" s="695"/>
      <c r="CN49" s="695"/>
      <c r="CO49" s="695"/>
      <c r="CP49" s="695"/>
      <c r="CQ49" s="696"/>
      <c r="CR49" s="730">
        <v>8721869</v>
      </c>
      <c r="CS49" s="716"/>
      <c r="CT49" s="716"/>
      <c r="CU49" s="716"/>
      <c r="CV49" s="716"/>
      <c r="CW49" s="716"/>
      <c r="CX49" s="716"/>
      <c r="CY49" s="747"/>
      <c r="CZ49" s="742">
        <v>100</v>
      </c>
      <c r="DA49" s="748"/>
      <c r="DB49" s="748"/>
      <c r="DC49" s="749"/>
      <c r="DD49" s="750">
        <v>5079647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yRKsn0cCjU0yNd+eXyxi4KkYSaHjJr61vcBYwft6RbxzMTQdcQQr99H0SyRCcywMT41vh7uaQ0lYvHKubMayA==" saltValue="HlmeI5kn+Um6xhkQpABM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0" zoomScale="70" zoomScaleNormal="25" zoomScaleSheetLayoutView="70" workbookViewId="0">
      <selection activeCell="AP72" sqref="AP72:AT7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8588</v>
      </c>
      <c r="R7" s="781"/>
      <c r="S7" s="781"/>
      <c r="T7" s="781"/>
      <c r="U7" s="781"/>
      <c r="V7" s="781">
        <v>8323</v>
      </c>
      <c r="W7" s="781"/>
      <c r="X7" s="781"/>
      <c r="Y7" s="781"/>
      <c r="Z7" s="781"/>
      <c r="AA7" s="781">
        <v>265</v>
      </c>
      <c r="AB7" s="781"/>
      <c r="AC7" s="781"/>
      <c r="AD7" s="781"/>
      <c r="AE7" s="782"/>
      <c r="AF7" s="783">
        <v>220</v>
      </c>
      <c r="AG7" s="784"/>
      <c r="AH7" s="784"/>
      <c r="AI7" s="784"/>
      <c r="AJ7" s="785"/>
      <c r="AK7" s="820">
        <v>1144</v>
      </c>
      <c r="AL7" s="821"/>
      <c r="AM7" s="821"/>
      <c r="AN7" s="821"/>
      <c r="AO7" s="821"/>
      <c r="AP7" s="821">
        <v>8500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597</v>
      </c>
      <c r="BS7" s="824" t="s">
        <v>598</v>
      </c>
      <c r="BT7" s="825"/>
      <c r="BU7" s="825"/>
      <c r="BV7" s="825"/>
      <c r="BW7" s="825"/>
      <c r="BX7" s="825"/>
      <c r="BY7" s="825"/>
      <c r="BZ7" s="825"/>
      <c r="CA7" s="825"/>
      <c r="CB7" s="825"/>
      <c r="CC7" s="825"/>
      <c r="CD7" s="825"/>
      <c r="CE7" s="825"/>
      <c r="CF7" s="825"/>
      <c r="CG7" s="826"/>
      <c r="CH7" s="817">
        <v>85</v>
      </c>
      <c r="CI7" s="818"/>
      <c r="CJ7" s="818"/>
      <c r="CK7" s="818"/>
      <c r="CL7" s="819"/>
      <c r="CM7" s="817">
        <v>2242</v>
      </c>
      <c r="CN7" s="818"/>
      <c r="CO7" s="818"/>
      <c r="CP7" s="818"/>
      <c r="CQ7" s="819"/>
      <c r="CR7" s="817">
        <v>3067</v>
      </c>
      <c r="CS7" s="818"/>
      <c r="CT7" s="818"/>
      <c r="CU7" s="818"/>
      <c r="CV7" s="819"/>
      <c r="CW7" s="817">
        <v>271</v>
      </c>
      <c r="CX7" s="818"/>
      <c r="CY7" s="818"/>
      <c r="CZ7" s="818"/>
      <c r="DA7" s="819"/>
      <c r="DB7" s="817">
        <v>2482</v>
      </c>
      <c r="DC7" s="818"/>
      <c r="DD7" s="818"/>
      <c r="DE7" s="818"/>
      <c r="DF7" s="819"/>
      <c r="DG7" s="817" t="s">
        <v>588</v>
      </c>
      <c r="DH7" s="818"/>
      <c r="DI7" s="818"/>
      <c r="DJ7" s="818"/>
      <c r="DK7" s="819"/>
      <c r="DL7" s="817" t="s">
        <v>588</v>
      </c>
      <c r="DM7" s="818"/>
      <c r="DN7" s="818"/>
      <c r="DO7" s="818"/>
      <c r="DP7" s="819"/>
      <c r="DQ7" s="817">
        <v>839</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132</v>
      </c>
      <c r="R8" s="805"/>
      <c r="S8" s="805"/>
      <c r="T8" s="805"/>
      <c r="U8" s="805"/>
      <c r="V8" s="805">
        <v>130</v>
      </c>
      <c r="W8" s="805"/>
      <c r="X8" s="805"/>
      <c r="Y8" s="805"/>
      <c r="Z8" s="805"/>
      <c r="AA8" s="805">
        <v>2</v>
      </c>
      <c r="AB8" s="805"/>
      <c r="AC8" s="805"/>
      <c r="AD8" s="805"/>
      <c r="AE8" s="806"/>
      <c r="AF8" s="807">
        <v>2</v>
      </c>
      <c r="AG8" s="808"/>
      <c r="AH8" s="808"/>
      <c r="AI8" s="808"/>
      <c r="AJ8" s="809"/>
      <c r="AK8" s="810">
        <v>74</v>
      </c>
      <c r="AL8" s="811"/>
      <c r="AM8" s="811"/>
      <c r="AN8" s="811"/>
      <c r="AO8" s="811"/>
      <c r="AP8" s="811" t="s">
        <v>588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412</v>
      </c>
      <c r="R9" s="805"/>
      <c r="S9" s="805"/>
      <c r="T9" s="805"/>
      <c r="U9" s="805"/>
      <c r="V9" s="805">
        <v>412</v>
      </c>
      <c r="W9" s="805"/>
      <c r="X9" s="805"/>
      <c r="Y9" s="805"/>
      <c r="Z9" s="805"/>
      <c r="AA9" s="805" t="s">
        <v>605</v>
      </c>
      <c r="AB9" s="805"/>
      <c r="AC9" s="805"/>
      <c r="AD9" s="805"/>
      <c r="AE9" s="806"/>
      <c r="AF9" s="807" t="s">
        <v>389</v>
      </c>
      <c r="AG9" s="808"/>
      <c r="AH9" s="808"/>
      <c r="AI9" s="808"/>
      <c r="AJ9" s="809"/>
      <c r="AK9" s="810" t="s">
        <v>588</v>
      </c>
      <c r="AL9" s="811"/>
      <c r="AM9" s="811"/>
      <c r="AN9" s="811"/>
      <c r="AO9" s="811"/>
      <c r="AP9" s="811">
        <v>4702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8989</v>
      </c>
      <c r="R23" s="840"/>
      <c r="S23" s="840"/>
      <c r="T23" s="840"/>
      <c r="U23" s="840"/>
      <c r="V23" s="840">
        <v>8722</v>
      </c>
      <c r="W23" s="840"/>
      <c r="X23" s="840"/>
      <c r="Y23" s="840"/>
      <c r="Z23" s="840"/>
      <c r="AA23" s="840">
        <v>267</v>
      </c>
      <c r="AB23" s="840"/>
      <c r="AC23" s="840"/>
      <c r="AD23" s="840"/>
      <c r="AE23" s="841"/>
      <c r="AF23" s="842">
        <v>222</v>
      </c>
      <c r="AG23" s="840"/>
      <c r="AH23" s="840"/>
      <c r="AI23" s="840"/>
      <c r="AJ23" s="843"/>
      <c r="AK23" s="844"/>
      <c r="AL23" s="845"/>
      <c r="AM23" s="845"/>
      <c r="AN23" s="845"/>
      <c r="AO23" s="845"/>
      <c r="AP23" s="840">
        <v>13201</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1563</v>
      </c>
      <c r="R28" s="869"/>
      <c r="S28" s="869"/>
      <c r="T28" s="869"/>
      <c r="U28" s="869"/>
      <c r="V28" s="869">
        <v>1535</v>
      </c>
      <c r="W28" s="869"/>
      <c r="X28" s="869"/>
      <c r="Y28" s="869"/>
      <c r="Z28" s="869"/>
      <c r="AA28" s="869">
        <v>28</v>
      </c>
      <c r="AB28" s="869"/>
      <c r="AC28" s="869"/>
      <c r="AD28" s="869"/>
      <c r="AE28" s="870"/>
      <c r="AF28" s="871">
        <v>28</v>
      </c>
      <c r="AG28" s="869"/>
      <c r="AH28" s="869"/>
      <c r="AI28" s="869"/>
      <c r="AJ28" s="872"/>
      <c r="AK28" s="873">
        <v>154</v>
      </c>
      <c r="AL28" s="864"/>
      <c r="AM28" s="864"/>
      <c r="AN28" s="864"/>
      <c r="AO28" s="864"/>
      <c r="AP28" s="864" t="s">
        <v>588</v>
      </c>
      <c r="AQ28" s="864"/>
      <c r="AR28" s="864"/>
      <c r="AS28" s="864"/>
      <c r="AT28" s="864"/>
      <c r="AU28" s="864" t="s">
        <v>588</v>
      </c>
      <c r="AV28" s="864"/>
      <c r="AW28" s="864"/>
      <c r="AX28" s="864"/>
      <c r="AY28" s="864"/>
      <c r="AZ28" s="865" t="s">
        <v>588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238</v>
      </c>
      <c r="R29" s="805"/>
      <c r="S29" s="805"/>
      <c r="T29" s="805"/>
      <c r="U29" s="805"/>
      <c r="V29" s="805">
        <v>230</v>
      </c>
      <c r="W29" s="805"/>
      <c r="X29" s="805"/>
      <c r="Y29" s="805"/>
      <c r="Z29" s="805"/>
      <c r="AA29" s="805">
        <v>8</v>
      </c>
      <c r="AB29" s="805"/>
      <c r="AC29" s="805"/>
      <c r="AD29" s="805"/>
      <c r="AE29" s="806"/>
      <c r="AF29" s="807">
        <v>8</v>
      </c>
      <c r="AG29" s="808"/>
      <c r="AH29" s="808"/>
      <c r="AI29" s="808"/>
      <c r="AJ29" s="809"/>
      <c r="AK29" s="876">
        <v>68</v>
      </c>
      <c r="AL29" s="877"/>
      <c r="AM29" s="877"/>
      <c r="AN29" s="877"/>
      <c r="AO29" s="877"/>
      <c r="AP29" s="877" t="s">
        <v>588</v>
      </c>
      <c r="AQ29" s="877"/>
      <c r="AR29" s="877"/>
      <c r="AS29" s="877"/>
      <c r="AT29" s="877"/>
      <c r="AU29" s="877" t="s">
        <v>588</v>
      </c>
      <c r="AV29" s="877"/>
      <c r="AW29" s="877"/>
      <c r="AX29" s="877"/>
      <c r="AY29" s="877"/>
      <c r="AZ29" s="878" t="s">
        <v>588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696</v>
      </c>
      <c r="R30" s="805"/>
      <c r="S30" s="805"/>
      <c r="T30" s="805"/>
      <c r="U30" s="805"/>
      <c r="V30" s="805">
        <v>661</v>
      </c>
      <c r="W30" s="805"/>
      <c r="X30" s="805"/>
      <c r="Y30" s="805"/>
      <c r="Z30" s="805"/>
      <c r="AA30" s="805">
        <v>35</v>
      </c>
      <c r="AB30" s="805"/>
      <c r="AC30" s="805"/>
      <c r="AD30" s="805"/>
      <c r="AE30" s="806"/>
      <c r="AF30" s="807">
        <v>611</v>
      </c>
      <c r="AG30" s="808"/>
      <c r="AH30" s="808"/>
      <c r="AI30" s="808"/>
      <c r="AJ30" s="809"/>
      <c r="AK30" s="876">
        <v>155</v>
      </c>
      <c r="AL30" s="877"/>
      <c r="AM30" s="877"/>
      <c r="AN30" s="877"/>
      <c r="AO30" s="877"/>
      <c r="AP30" s="877">
        <v>1023</v>
      </c>
      <c r="AQ30" s="877"/>
      <c r="AR30" s="877"/>
      <c r="AS30" s="877"/>
      <c r="AT30" s="877"/>
      <c r="AU30" s="877">
        <v>612</v>
      </c>
      <c r="AV30" s="877"/>
      <c r="AW30" s="877"/>
      <c r="AX30" s="877"/>
      <c r="AY30" s="877"/>
      <c r="AZ30" s="878" t="s">
        <v>588</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109079</v>
      </c>
      <c r="R31" s="805"/>
      <c r="S31" s="805"/>
      <c r="T31" s="805"/>
      <c r="U31" s="805"/>
      <c r="V31" s="805">
        <v>104190</v>
      </c>
      <c r="W31" s="805"/>
      <c r="X31" s="805"/>
      <c r="Y31" s="805"/>
      <c r="Z31" s="805"/>
      <c r="AA31" s="805">
        <v>4889</v>
      </c>
      <c r="AB31" s="805"/>
      <c r="AC31" s="805"/>
      <c r="AD31" s="805"/>
      <c r="AE31" s="806"/>
      <c r="AF31" s="807">
        <v>16626</v>
      </c>
      <c r="AG31" s="808"/>
      <c r="AH31" s="808"/>
      <c r="AI31" s="808"/>
      <c r="AJ31" s="809"/>
      <c r="AK31" s="876" t="s">
        <v>588</v>
      </c>
      <c r="AL31" s="877"/>
      <c r="AM31" s="877"/>
      <c r="AN31" s="877"/>
      <c r="AO31" s="877"/>
      <c r="AP31" s="877" t="s">
        <v>588</v>
      </c>
      <c r="AQ31" s="877"/>
      <c r="AR31" s="877"/>
      <c r="AS31" s="877"/>
      <c r="AT31" s="877"/>
      <c r="AU31" s="877" t="s">
        <v>588</v>
      </c>
      <c r="AV31" s="877"/>
      <c r="AW31" s="877"/>
      <c r="AX31" s="877"/>
      <c r="AY31" s="877"/>
      <c r="AZ31" s="878" t="s">
        <v>588</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107</v>
      </c>
      <c r="R32" s="805"/>
      <c r="S32" s="805"/>
      <c r="T32" s="805"/>
      <c r="U32" s="805"/>
      <c r="V32" s="805">
        <v>105</v>
      </c>
      <c r="W32" s="805"/>
      <c r="X32" s="805"/>
      <c r="Y32" s="805"/>
      <c r="Z32" s="805"/>
      <c r="AA32" s="805">
        <v>2</v>
      </c>
      <c r="AB32" s="805"/>
      <c r="AC32" s="805"/>
      <c r="AD32" s="805"/>
      <c r="AE32" s="806"/>
      <c r="AF32" s="807">
        <v>2</v>
      </c>
      <c r="AG32" s="808"/>
      <c r="AH32" s="808"/>
      <c r="AI32" s="808"/>
      <c r="AJ32" s="809"/>
      <c r="AK32" s="876">
        <v>80</v>
      </c>
      <c r="AL32" s="877"/>
      <c r="AM32" s="877"/>
      <c r="AN32" s="877"/>
      <c r="AO32" s="877"/>
      <c r="AP32" s="877" t="s">
        <v>588</v>
      </c>
      <c r="AQ32" s="877"/>
      <c r="AR32" s="877"/>
      <c r="AS32" s="877"/>
      <c r="AT32" s="877"/>
      <c r="AU32" s="877" t="s">
        <v>588</v>
      </c>
      <c r="AV32" s="877"/>
      <c r="AW32" s="877"/>
      <c r="AX32" s="877"/>
      <c r="AY32" s="877"/>
      <c r="AZ32" s="878" t="s">
        <v>588</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17275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92</v>
      </c>
      <c r="R68" s="912"/>
      <c r="S68" s="912"/>
      <c r="T68" s="912"/>
      <c r="U68" s="912"/>
      <c r="V68" s="912">
        <v>90</v>
      </c>
      <c r="W68" s="912"/>
      <c r="X68" s="912"/>
      <c r="Y68" s="912"/>
      <c r="Z68" s="912"/>
      <c r="AA68" s="912">
        <v>1</v>
      </c>
      <c r="AB68" s="912"/>
      <c r="AC68" s="912"/>
      <c r="AD68" s="912"/>
      <c r="AE68" s="912"/>
      <c r="AF68" s="912">
        <v>1</v>
      </c>
      <c r="AG68" s="912"/>
      <c r="AH68" s="912"/>
      <c r="AI68" s="912"/>
      <c r="AJ68" s="912"/>
      <c r="AK68" s="912" t="s">
        <v>588</v>
      </c>
      <c r="AL68" s="912"/>
      <c r="AM68" s="912"/>
      <c r="AN68" s="912"/>
      <c r="AO68" s="912"/>
      <c r="AP68" s="912" t="s">
        <v>588</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590</v>
      </c>
      <c r="C69" s="920"/>
      <c r="D69" s="920"/>
      <c r="E69" s="920"/>
      <c r="F69" s="920"/>
      <c r="G69" s="920"/>
      <c r="H69" s="920"/>
      <c r="I69" s="920"/>
      <c r="J69" s="920"/>
      <c r="K69" s="920"/>
      <c r="L69" s="920"/>
      <c r="M69" s="920"/>
      <c r="N69" s="920"/>
      <c r="O69" s="920"/>
      <c r="P69" s="921"/>
      <c r="Q69" s="922">
        <v>191</v>
      </c>
      <c r="R69" s="877"/>
      <c r="S69" s="877"/>
      <c r="T69" s="877"/>
      <c r="U69" s="877"/>
      <c r="V69" s="877">
        <v>179</v>
      </c>
      <c r="W69" s="877"/>
      <c r="X69" s="877"/>
      <c r="Y69" s="877"/>
      <c r="Z69" s="877"/>
      <c r="AA69" s="877">
        <v>12</v>
      </c>
      <c r="AB69" s="877"/>
      <c r="AC69" s="877"/>
      <c r="AD69" s="877"/>
      <c r="AE69" s="877"/>
      <c r="AF69" s="877">
        <v>12</v>
      </c>
      <c r="AG69" s="877"/>
      <c r="AH69" s="877"/>
      <c r="AI69" s="877"/>
      <c r="AJ69" s="877"/>
      <c r="AK69" s="877" t="s">
        <v>588</v>
      </c>
      <c r="AL69" s="877"/>
      <c r="AM69" s="877"/>
      <c r="AN69" s="877"/>
      <c r="AO69" s="877"/>
      <c r="AP69" s="877" t="s">
        <v>588</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599</v>
      </c>
      <c r="C70" s="920"/>
      <c r="D70" s="920"/>
      <c r="E70" s="920"/>
      <c r="F70" s="920"/>
      <c r="G70" s="920"/>
      <c r="H70" s="920"/>
      <c r="I70" s="920"/>
      <c r="J70" s="920"/>
      <c r="K70" s="920"/>
      <c r="L70" s="920"/>
      <c r="M70" s="920"/>
      <c r="N70" s="920"/>
      <c r="O70" s="920"/>
      <c r="P70" s="921"/>
      <c r="Q70" s="922">
        <v>4289</v>
      </c>
      <c r="R70" s="877"/>
      <c r="S70" s="877"/>
      <c r="T70" s="877"/>
      <c r="U70" s="877"/>
      <c r="V70" s="877">
        <v>4256</v>
      </c>
      <c r="W70" s="877"/>
      <c r="X70" s="877"/>
      <c r="Y70" s="877"/>
      <c r="Z70" s="877"/>
      <c r="AA70" s="877">
        <v>33</v>
      </c>
      <c r="AB70" s="877"/>
      <c r="AC70" s="877"/>
      <c r="AD70" s="877"/>
      <c r="AE70" s="877"/>
      <c r="AF70" s="877">
        <v>28</v>
      </c>
      <c r="AG70" s="877"/>
      <c r="AH70" s="877"/>
      <c r="AI70" s="877"/>
      <c r="AJ70" s="877"/>
      <c r="AK70" s="877" t="s">
        <v>588</v>
      </c>
      <c r="AL70" s="877"/>
      <c r="AM70" s="877"/>
      <c r="AN70" s="877"/>
      <c r="AO70" s="877"/>
      <c r="AP70" s="877">
        <v>1943</v>
      </c>
      <c r="AQ70" s="877"/>
      <c r="AR70" s="877"/>
      <c r="AS70" s="877"/>
      <c r="AT70" s="877"/>
      <c r="AU70" s="877">
        <v>284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591</v>
      </c>
      <c r="C71" s="920"/>
      <c r="D71" s="920"/>
      <c r="E71" s="920"/>
      <c r="F71" s="920"/>
      <c r="G71" s="920"/>
      <c r="H71" s="920"/>
      <c r="I71" s="920"/>
      <c r="J71" s="920"/>
      <c r="K71" s="920"/>
      <c r="L71" s="920"/>
      <c r="M71" s="920"/>
      <c r="N71" s="920"/>
      <c r="O71" s="920"/>
      <c r="P71" s="921"/>
      <c r="Q71" s="922">
        <v>204</v>
      </c>
      <c r="R71" s="877"/>
      <c r="S71" s="877"/>
      <c r="T71" s="877"/>
      <c r="U71" s="877"/>
      <c r="V71" s="877">
        <v>196</v>
      </c>
      <c r="W71" s="877"/>
      <c r="X71" s="877"/>
      <c r="Y71" s="877"/>
      <c r="Z71" s="877"/>
      <c r="AA71" s="877">
        <v>9</v>
      </c>
      <c r="AB71" s="877"/>
      <c r="AC71" s="877"/>
      <c r="AD71" s="877"/>
      <c r="AE71" s="877"/>
      <c r="AF71" s="877">
        <v>9</v>
      </c>
      <c r="AG71" s="877"/>
      <c r="AH71" s="877"/>
      <c r="AI71" s="877"/>
      <c r="AJ71" s="877"/>
      <c r="AK71" s="877" t="s">
        <v>588</v>
      </c>
      <c r="AL71" s="877"/>
      <c r="AM71" s="877"/>
      <c r="AN71" s="877"/>
      <c r="AO71" s="877"/>
      <c r="AP71" s="877" t="s">
        <v>588</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592</v>
      </c>
      <c r="C72" s="920"/>
      <c r="D72" s="920"/>
      <c r="E72" s="920"/>
      <c r="F72" s="920"/>
      <c r="G72" s="920"/>
      <c r="H72" s="920"/>
      <c r="I72" s="920"/>
      <c r="J72" s="920"/>
      <c r="K72" s="920"/>
      <c r="L72" s="920"/>
      <c r="M72" s="920"/>
      <c r="N72" s="920"/>
      <c r="O72" s="920"/>
      <c r="P72" s="921"/>
      <c r="Q72" s="922">
        <v>65</v>
      </c>
      <c r="R72" s="877"/>
      <c r="S72" s="877"/>
      <c r="T72" s="877"/>
      <c r="U72" s="877"/>
      <c r="V72" s="877">
        <v>65</v>
      </c>
      <c r="W72" s="877"/>
      <c r="X72" s="877"/>
      <c r="Y72" s="877"/>
      <c r="Z72" s="877"/>
      <c r="AA72" s="877" t="s">
        <v>588</v>
      </c>
      <c r="AB72" s="877"/>
      <c r="AC72" s="877"/>
      <c r="AD72" s="877"/>
      <c r="AE72" s="877"/>
      <c r="AF72" s="877" t="s">
        <v>588</v>
      </c>
      <c r="AG72" s="877"/>
      <c r="AH72" s="877"/>
      <c r="AI72" s="877"/>
      <c r="AJ72" s="877"/>
      <c r="AK72" s="877" t="s">
        <v>588</v>
      </c>
      <c r="AL72" s="877"/>
      <c r="AM72" s="877"/>
      <c r="AN72" s="877"/>
      <c r="AO72" s="877"/>
      <c r="AP72" s="877" t="s">
        <v>588</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593</v>
      </c>
      <c r="C73" s="920"/>
      <c r="D73" s="920"/>
      <c r="E73" s="920"/>
      <c r="F73" s="920"/>
      <c r="G73" s="920"/>
      <c r="H73" s="920"/>
      <c r="I73" s="920"/>
      <c r="J73" s="920"/>
      <c r="K73" s="920"/>
      <c r="L73" s="920"/>
      <c r="M73" s="920"/>
      <c r="N73" s="920"/>
      <c r="O73" s="920"/>
      <c r="P73" s="921"/>
      <c r="Q73" s="922">
        <v>1433</v>
      </c>
      <c r="R73" s="877"/>
      <c r="S73" s="877"/>
      <c r="T73" s="877"/>
      <c r="U73" s="877"/>
      <c r="V73" s="877">
        <v>1391</v>
      </c>
      <c r="W73" s="877"/>
      <c r="X73" s="877"/>
      <c r="Y73" s="877"/>
      <c r="Z73" s="877"/>
      <c r="AA73" s="877">
        <v>42</v>
      </c>
      <c r="AB73" s="877"/>
      <c r="AC73" s="877"/>
      <c r="AD73" s="877"/>
      <c r="AE73" s="877"/>
      <c r="AF73" s="877">
        <v>42</v>
      </c>
      <c r="AG73" s="877"/>
      <c r="AH73" s="877"/>
      <c r="AI73" s="877"/>
      <c r="AJ73" s="877"/>
      <c r="AK73" s="877" t="s">
        <v>588</v>
      </c>
      <c r="AL73" s="877"/>
      <c r="AM73" s="877"/>
      <c r="AN73" s="877"/>
      <c r="AO73" s="877"/>
      <c r="AP73" s="877" t="s">
        <v>588</v>
      </c>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594</v>
      </c>
      <c r="C74" s="920"/>
      <c r="D74" s="920"/>
      <c r="E74" s="920"/>
      <c r="F74" s="920"/>
      <c r="G74" s="920"/>
      <c r="H74" s="920"/>
      <c r="I74" s="920"/>
      <c r="J74" s="920"/>
      <c r="K74" s="920"/>
      <c r="L74" s="920"/>
      <c r="M74" s="920"/>
      <c r="N74" s="920"/>
      <c r="O74" s="920"/>
      <c r="P74" s="921"/>
      <c r="Q74" s="922">
        <v>70128</v>
      </c>
      <c r="R74" s="877"/>
      <c r="S74" s="877"/>
      <c r="T74" s="877"/>
      <c r="U74" s="877"/>
      <c r="V74" s="877">
        <v>68744</v>
      </c>
      <c r="W74" s="877"/>
      <c r="X74" s="877"/>
      <c r="Y74" s="877"/>
      <c r="Z74" s="877"/>
      <c r="AA74" s="877">
        <v>1385</v>
      </c>
      <c r="AB74" s="877"/>
      <c r="AC74" s="877"/>
      <c r="AD74" s="877"/>
      <c r="AE74" s="877"/>
      <c r="AF74" s="877">
        <v>1385</v>
      </c>
      <c r="AG74" s="877"/>
      <c r="AH74" s="877"/>
      <c r="AI74" s="877"/>
      <c r="AJ74" s="877"/>
      <c r="AK74" s="877">
        <v>644</v>
      </c>
      <c r="AL74" s="877"/>
      <c r="AM74" s="877"/>
      <c r="AN74" s="877"/>
      <c r="AO74" s="877"/>
      <c r="AP74" s="877" t="s">
        <v>588</v>
      </c>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595</v>
      </c>
      <c r="C75" s="920"/>
      <c r="D75" s="920"/>
      <c r="E75" s="920"/>
      <c r="F75" s="920"/>
      <c r="G75" s="920"/>
      <c r="H75" s="920"/>
      <c r="I75" s="920"/>
      <c r="J75" s="920"/>
      <c r="K75" s="920"/>
      <c r="L75" s="920"/>
      <c r="M75" s="920"/>
      <c r="N75" s="920"/>
      <c r="O75" s="920"/>
      <c r="P75" s="921"/>
      <c r="Q75" s="925">
        <v>173</v>
      </c>
      <c r="R75" s="926"/>
      <c r="S75" s="926"/>
      <c r="T75" s="926"/>
      <c r="U75" s="876"/>
      <c r="V75" s="927">
        <v>151</v>
      </c>
      <c r="W75" s="926"/>
      <c r="X75" s="926"/>
      <c r="Y75" s="926"/>
      <c r="Z75" s="876"/>
      <c r="AA75" s="927">
        <v>22</v>
      </c>
      <c r="AB75" s="926"/>
      <c r="AC75" s="926"/>
      <c r="AD75" s="926"/>
      <c r="AE75" s="876"/>
      <c r="AF75" s="927">
        <v>22</v>
      </c>
      <c r="AG75" s="926"/>
      <c r="AH75" s="926"/>
      <c r="AI75" s="926"/>
      <c r="AJ75" s="876"/>
      <c r="AK75" s="927">
        <v>42</v>
      </c>
      <c r="AL75" s="926"/>
      <c r="AM75" s="926"/>
      <c r="AN75" s="926"/>
      <c r="AO75" s="876"/>
      <c r="AP75" s="927" t="s">
        <v>588</v>
      </c>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596</v>
      </c>
      <c r="C76" s="920"/>
      <c r="D76" s="920"/>
      <c r="E76" s="920"/>
      <c r="F76" s="920"/>
      <c r="G76" s="920"/>
      <c r="H76" s="920"/>
      <c r="I76" s="920"/>
      <c r="J76" s="920"/>
      <c r="K76" s="920"/>
      <c r="L76" s="920"/>
      <c r="M76" s="920"/>
      <c r="N76" s="920"/>
      <c r="O76" s="920"/>
      <c r="P76" s="921"/>
      <c r="Q76" s="925">
        <v>783718</v>
      </c>
      <c r="R76" s="926"/>
      <c r="S76" s="926"/>
      <c r="T76" s="926"/>
      <c r="U76" s="876"/>
      <c r="V76" s="927">
        <v>768737</v>
      </c>
      <c r="W76" s="926"/>
      <c r="X76" s="926"/>
      <c r="Y76" s="926"/>
      <c r="Z76" s="876"/>
      <c r="AA76" s="927">
        <v>14981</v>
      </c>
      <c r="AB76" s="926"/>
      <c r="AC76" s="926"/>
      <c r="AD76" s="926"/>
      <c r="AE76" s="876"/>
      <c r="AF76" s="927">
        <v>14981</v>
      </c>
      <c r="AG76" s="926"/>
      <c r="AH76" s="926"/>
      <c r="AI76" s="926"/>
      <c r="AJ76" s="876"/>
      <c r="AK76" s="927">
        <v>4096</v>
      </c>
      <c r="AL76" s="926"/>
      <c r="AM76" s="926"/>
      <c r="AN76" s="926"/>
      <c r="AO76" s="876"/>
      <c r="AP76" s="927" t="s">
        <v>588</v>
      </c>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16480</v>
      </c>
      <c r="AG88" s="888"/>
      <c r="AH88" s="888"/>
      <c r="AI88" s="888"/>
      <c r="AJ88" s="888"/>
      <c r="AK88" s="885"/>
      <c r="AL88" s="885"/>
      <c r="AM88" s="885"/>
      <c r="AN88" s="885"/>
      <c r="AO88" s="885"/>
      <c r="AP88" s="888">
        <v>1943</v>
      </c>
      <c r="AQ88" s="888"/>
      <c r="AR88" s="888"/>
      <c r="AS88" s="888"/>
      <c r="AT88" s="888"/>
      <c r="AU88" s="888">
        <v>284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3067</v>
      </c>
      <c r="CS102" s="896"/>
      <c r="CT102" s="896"/>
      <c r="CU102" s="896"/>
      <c r="CV102" s="939"/>
      <c r="CW102" s="938">
        <v>271</v>
      </c>
      <c r="CX102" s="896"/>
      <c r="CY102" s="896"/>
      <c r="CZ102" s="896"/>
      <c r="DA102" s="939"/>
      <c r="DB102" s="938">
        <v>2482</v>
      </c>
      <c r="DC102" s="896"/>
      <c r="DD102" s="896"/>
      <c r="DE102" s="896"/>
      <c r="DF102" s="939"/>
      <c r="DG102" s="938" t="s">
        <v>588</v>
      </c>
      <c r="DH102" s="896"/>
      <c r="DI102" s="896"/>
      <c r="DJ102" s="896"/>
      <c r="DK102" s="939"/>
      <c r="DL102" s="938" t="s">
        <v>588</v>
      </c>
      <c r="DM102" s="896"/>
      <c r="DN102" s="896"/>
      <c r="DO102" s="896"/>
      <c r="DP102" s="939"/>
      <c r="DQ102" s="938">
        <v>839</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306</v>
      </c>
      <c r="AG109" s="941"/>
      <c r="AH109" s="941"/>
      <c r="AI109" s="941"/>
      <c r="AJ109" s="942"/>
      <c r="AK109" s="940" t="s">
        <v>305</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306</v>
      </c>
      <c r="BW109" s="941"/>
      <c r="BX109" s="941"/>
      <c r="BY109" s="941"/>
      <c r="BZ109" s="942"/>
      <c r="CA109" s="940" t="s">
        <v>305</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306</v>
      </c>
      <c r="DM109" s="941"/>
      <c r="DN109" s="941"/>
      <c r="DO109" s="941"/>
      <c r="DP109" s="942"/>
      <c r="DQ109" s="940" t="s">
        <v>305</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689840</v>
      </c>
      <c r="AB110" s="948"/>
      <c r="AC110" s="948"/>
      <c r="AD110" s="948"/>
      <c r="AE110" s="949"/>
      <c r="AF110" s="950">
        <v>777557</v>
      </c>
      <c r="AG110" s="948"/>
      <c r="AH110" s="948"/>
      <c r="AI110" s="948"/>
      <c r="AJ110" s="949"/>
      <c r="AK110" s="950">
        <v>1118935</v>
      </c>
      <c r="AL110" s="948"/>
      <c r="AM110" s="948"/>
      <c r="AN110" s="948"/>
      <c r="AO110" s="949"/>
      <c r="AP110" s="951">
        <v>36.5</v>
      </c>
      <c r="AQ110" s="952"/>
      <c r="AR110" s="952"/>
      <c r="AS110" s="952"/>
      <c r="AT110" s="953"/>
      <c r="AU110" s="954" t="s">
        <v>72</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12585478</v>
      </c>
      <c r="BR110" s="983"/>
      <c r="BS110" s="983"/>
      <c r="BT110" s="983"/>
      <c r="BU110" s="983"/>
      <c r="BV110" s="983">
        <v>13372579</v>
      </c>
      <c r="BW110" s="983"/>
      <c r="BX110" s="983"/>
      <c r="BY110" s="983"/>
      <c r="BZ110" s="983"/>
      <c r="CA110" s="983">
        <v>13201268</v>
      </c>
      <c r="CB110" s="983"/>
      <c r="CC110" s="983"/>
      <c r="CD110" s="983"/>
      <c r="CE110" s="983"/>
      <c r="CF110" s="997">
        <v>431</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439</v>
      </c>
      <c r="DM110" s="983"/>
      <c r="DN110" s="983"/>
      <c r="DO110" s="983"/>
      <c r="DP110" s="983"/>
      <c r="DQ110" s="983" t="s">
        <v>439</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t="s">
        <v>393</v>
      </c>
      <c r="BR111" s="976"/>
      <c r="BS111" s="976"/>
      <c r="BT111" s="976"/>
      <c r="BU111" s="976"/>
      <c r="BV111" s="976" t="s">
        <v>393</v>
      </c>
      <c r="BW111" s="976"/>
      <c r="BX111" s="976"/>
      <c r="BY111" s="976"/>
      <c r="BZ111" s="976"/>
      <c r="CA111" s="976" t="s">
        <v>393</v>
      </c>
      <c r="CB111" s="976"/>
      <c r="CC111" s="976"/>
      <c r="CD111" s="976"/>
      <c r="CE111" s="976"/>
      <c r="CF111" s="970" t="s">
        <v>393</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393</v>
      </c>
      <c r="DH111" s="976"/>
      <c r="DI111" s="976"/>
      <c r="DJ111" s="976"/>
      <c r="DK111" s="976"/>
      <c r="DL111" s="976" t="s">
        <v>439</v>
      </c>
      <c r="DM111" s="976"/>
      <c r="DN111" s="976"/>
      <c r="DO111" s="976"/>
      <c r="DP111" s="976"/>
      <c r="DQ111" s="976" t="s">
        <v>393</v>
      </c>
      <c r="DR111" s="976"/>
      <c r="DS111" s="976"/>
      <c r="DT111" s="976"/>
      <c r="DU111" s="976"/>
      <c r="DV111" s="977" t="s">
        <v>393</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446</v>
      </c>
      <c r="AG112" s="1015"/>
      <c r="AH112" s="1015"/>
      <c r="AI112" s="1015"/>
      <c r="AJ112" s="1016"/>
      <c r="AK112" s="1017" t="s">
        <v>393</v>
      </c>
      <c r="AL112" s="1015"/>
      <c r="AM112" s="1015"/>
      <c r="AN112" s="1015"/>
      <c r="AO112" s="1016"/>
      <c r="AP112" s="1018" t="s">
        <v>393</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930490</v>
      </c>
      <c r="BR112" s="976"/>
      <c r="BS112" s="976"/>
      <c r="BT112" s="976"/>
      <c r="BU112" s="976"/>
      <c r="BV112" s="976">
        <v>778124</v>
      </c>
      <c r="BW112" s="976"/>
      <c r="BX112" s="976"/>
      <c r="BY112" s="976"/>
      <c r="BZ112" s="976"/>
      <c r="CA112" s="976">
        <v>611606</v>
      </c>
      <c r="CB112" s="976"/>
      <c r="CC112" s="976"/>
      <c r="CD112" s="976"/>
      <c r="CE112" s="976"/>
      <c r="CF112" s="970">
        <v>20</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393</v>
      </c>
      <c r="DH112" s="976"/>
      <c r="DI112" s="976"/>
      <c r="DJ112" s="976"/>
      <c r="DK112" s="976"/>
      <c r="DL112" s="976" t="s">
        <v>393</v>
      </c>
      <c r="DM112" s="976"/>
      <c r="DN112" s="976"/>
      <c r="DO112" s="976"/>
      <c r="DP112" s="976"/>
      <c r="DQ112" s="976" t="s">
        <v>449</v>
      </c>
      <c r="DR112" s="976"/>
      <c r="DS112" s="976"/>
      <c r="DT112" s="976"/>
      <c r="DU112" s="976"/>
      <c r="DV112" s="977" t="s">
        <v>393</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202395</v>
      </c>
      <c r="AB113" s="990"/>
      <c r="AC113" s="990"/>
      <c r="AD113" s="990"/>
      <c r="AE113" s="991"/>
      <c r="AF113" s="992">
        <v>194621</v>
      </c>
      <c r="AG113" s="990"/>
      <c r="AH113" s="990"/>
      <c r="AI113" s="990"/>
      <c r="AJ113" s="991"/>
      <c r="AK113" s="992">
        <v>173309</v>
      </c>
      <c r="AL113" s="990"/>
      <c r="AM113" s="990"/>
      <c r="AN113" s="990"/>
      <c r="AO113" s="991"/>
      <c r="AP113" s="993">
        <v>5.7</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349986</v>
      </c>
      <c r="BR113" s="976"/>
      <c r="BS113" s="976"/>
      <c r="BT113" s="976"/>
      <c r="BU113" s="976"/>
      <c r="BV113" s="976">
        <v>328108</v>
      </c>
      <c r="BW113" s="976"/>
      <c r="BX113" s="976"/>
      <c r="BY113" s="976"/>
      <c r="BZ113" s="976"/>
      <c r="CA113" s="976">
        <v>283820</v>
      </c>
      <c r="CB113" s="976"/>
      <c r="CC113" s="976"/>
      <c r="CD113" s="976"/>
      <c r="CE113" s="976"/>
      <c r="CF113" s="970">
        <v>9.3000000000000007</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393</v>
      </c>
      <c r="DH113" s="1015"/>
      <c r="DI113" s="1015"/>
      <c r="DJ113" s="1015"/>
      <c r="DK113" s="1016"/>
      <c r="DL113" s="1017" t="s">
        <v>393</v>
      </c>
      <c r="DM113" s="1015"/>
      <c r="DN113" s="1015"/>
      <c r="DO113" s="1015"/>
      <c r="DP113" s="1016"/>
      <c r="DQ113" s="1017" t="s">
        <v>389</v>
      </c>
      <c r="DR113" s="1015"/>
      <c r="DS113" s="1015"/>
      <c r="DT113" s="1015"/>
      <c r="DU113" s="1016"/>
      <c r="DV113" s="1018" t="s">
        <v>393</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58127</v>
      </c>
      <c r="AB114" s="1015"/>
      <c r="AC114" s="1015"/>
      <c r="AD114" s="1015"/>
      <c r="AE114" s="1016"/>
      <c r="AF114" s="1017">
        <v>67956</v>
      </c>
      <c r="AG114" s="1015"/>
      <c r="AH114" s="1015"/>
      <c r="AI114" s="1015"/>
      <c r="AJ114" s="1016"/>
      <c r="AK114" s="1017">
        <v>55818</v>
      </c>
      <c r="AL114" s="1015"/>
      <c r="AM114" s="1015"/>
      <c r="AN114" s="1015"/>
      <c r="AO114" s="1016"/>
      <c r="AP114" s="1018">
        <v>1.8</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729763</v>
      </c>
      <c r="BR114" s="976"/>
      <c r="BS114" s="976"/>
      <c r="BT114" s="976"/>
      <c r="BU114" s="976"/>
      <c r="BV114" s="976">
        <v>687569</v>
      </c>
      <c r="BW114" s="976"/>
      <c r="BX114" s="976"/>
      <c r="BY114" s="976"/>
      <c r="BZ114" s="976"/>
      <c r="CA114" s="976">
        <v>735047</v>
      </c>
      <c r="CB114" s="976"/>
      <c r="CC114" s="976"/>
      <c r="CD114" s="976"/>
      <c r="CE114" s="976"/>
      <c r="CF114" s="970">
        <v>24</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393</v>
      </c>
      <c r="DH114" s="1015"/>
      <c r="DI114" s="1015"/>
      <c r="DJ114" s="1015"/>
      <c r="DK114" s="1016"/>
      <c r="DL114" s="1017" t="s">
        <v>456</v>
      </c>
      <c r="DM114" s="1015"/>
      <c r="DN114" s="1015"/>
      <c r="DO114" s="1015"/>
      <c r="DP114" s="1016"/>
      <c r="DQ114" s="1017" t="s">
        <v>389</v>
      </c>
      <c r="DR114" s="1015"/>
      <c r="DS114" s="1015"/>
      <c r="DT114" s="1015"/>
      <c r="DU114" s="1016"/>
      <c r="DV114" s="1018" t="s">
        <v>389</v>
      </c>
      <c r="DW114" s="1019"/>
      <c r="DX114" s="1019"/>
      <c r="DY114" s="1019"/>
      <c r="DZ114" s="1020"/>
    </row>
    <row r="115" spans="1:130" s="247"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393</v>
      </c>
      <c r="AB115" s="990"/>
      <c r="AC115" s="990"/>
      <c r="AD115" s="990"/>
      <c r="AE115" s="991"/>
      <c r="AF115" s="992" t="s">
        <v>458</v>
      </c>
      <c r="AG115" s="990"/>
      <c r="AH115" s="990"/>
      <c r="AI115" s="990"/>
      <c r="AJ115" s="991"/>
      <c r="AK115" s="992" t="s">
        <v>445</v>
      </c>
      <c r="AL115" s="990"/>
      <c r="AM115" s="990"/>
      <c r="AN115" s="990"/>
      <c r="AO115" s="991"/>
      <c r="AP115" s="993" t="s">
        <v>446</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v>501627</v>
      </c>
      <c r="BR115" s="976"/>
      <c r="BS115" s="976"/>
      <c r="BT115" s="976"/>
      <c r="BU115" s="976"/>
      <c r="BV115" s="976">
        <v>753931</v>
      </c>
      <c r="BW115" s="976"/>
      <c r="BX115" s="976"/>
      <c r="BY115" s="976"/>
      <c r="BZ115" s="976"/>
      <c r="CA115" s="976">
        <v>839378</v>
      </c>
      <c r="CB115" s="976"/>
      <c r="CC115" s="976"/>
      <c r="CD115" s="976"/>
      <c r="CE115" s="976"/>
      <c r="CF115" s="970">
        <v>27.4</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393</v>
      </c>
      <c r="DH115" s="1015"/>
      <c r="DI115" s="1015"/>
      <c r="DJ115" s="1015"/>
      <c r="DK115" s="1016"/>
      <c r="DL115" s="1017" t="s">
        <v>445</v>
      </c>
      <c r="DM115" s="1015"/>
      <c r="DN115" s="1015"/>
      <c r="DO115" s="1015"/>
      <c r="DP115" s="1016"/>
      <c r="DQ115" s="1017" t="s">
        <v>461</v>
      </c>
      <c r="DR115" s="1015"/>
      <c r="DS115" s="1015"/>
      <c r="DT115" s="1015"/>
      <c r="DU115" s="1016"/>
      <c r="DV115" s="1018" t="s">
        <v>445</v>
      </c>
      <c r="DW115" s="1019"/>
      <c r="DX115" s="1019"/>
      <c r="DY115" s="1019"/>
      <c r="DZ115" s="1020"/>
    </row>
    <row r="116" spans="1:130" s="247" customFormat="1" ht="26.25" customHeight="1" x14ac:dyDescent="0.15">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393</v>
      </c>
      <c r="AB116" s="1015"/>
      <c r="AC116" s="1015"/>
      <c r="AD116" s="1015"/>
      <c r="AE116" s="1016"/>
      <c r="AF116" s="1017">
        <v>16</v>
      </c>
      <c r="AG116" s="1015"/>
      <c r="AH116" s="1015"/>
      <c r="AI116" s="1015"/>
      <c r="AJ116" s="1016"/>
      <c r="AK116" s="1017">
        <v>35</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456</v>
      </c>
      <c r="BR116" s="976"/>
      <c r="BS116" s="976"/>
      <c r="BT116" s="976"/>
      <c r="BU116" s="976"/>
      <c r="BV116" s="976" t="s">
        <v>458</v>
      </c>
      <c r="BW116" s="976"/>
      <c r="BX116" s="976"/>
      <c r="BY116" s="976"/>
      <c r="BZ116" s="976"/>
      <c r="CA116" s="976" t="s">
        <v>393</v>
      </c>
      <c r="CB116" s="976"/>
      <c r="CC116" s="976"/>
      <c r="CD116" s="976"/>
      <c r="CE116" s="976"/>
      <c r="CF116" s="970" t="s">
        <v>389</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445</v>
      </c>
      <c r="DH116" s="1015"/>
      <c r="DI116" s="1015"/>
      <c r="DJ116" s="1015"/>
      <c r="DK116" s="1016"/>
      <c r="DL116" s="1017" t="s">
        <v>445</v>
      </c>
      <c r="DM116" s="1015"/>
      <c r="DN116" s="1015"/>
      <c r="DO116" s="1015"/>
      <c r="DP116" s="1016"/>
      <c r="DQ116" s="1017" t="s">
        <v>445</v>
      </c>
      <c r="DR116" s="1015"/>
      <c r="DS116" s="1015"/>
      <c r="DT116" s="1015"/>
      <c r="DU116" s="1016"/>
      <c r="DV116" s="1018" t="s">
        <v>393</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950362</v>
      </c>
      <c r="AB117" s="1033"/>
      <c r="AC117" s="1033"/>
      <c r="AD117" s="1033"/>
      <c r="AE117" s="1034"/>
      <c r="AF117" s="1035">
        <v>1040150</v>
      </c>
      <c r="AG117" s="1033"/>
      <c r="AH117" s="1033"/>
      <c r="AI117" s="1033"/>
      <c r="AJ117" s="1034"/>
      <c r="AK117" s="1035">
        <v>1348097</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393</v>
      </c>
      <c r="BR117" s="976"/>
      <c r="BS117" s="976"/>
      <c r="BT117" s="976"/>
      <c r="BU117" s="976"/>
      <c r="BV117" s="976" t="s">
        <v>393</v>
      </c>
      <c r="BW117" s="976"/>
      <c r="BX117" s="976"/>
      <c r="BY117" s="976"/>
      <c r="BZ117" s="976"/>
      <c r="CA117" s="976" t="s">
        <v>467</v>
      </c>
      <c r="CB117" s="976"/>
      <c r="CC117" s="976"/>
      <c r="CD117" s="976"/>
      <c r="CE117" s="976"/>
      <c r="CF117" s="970" t="s">
        <v>393</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389</v>
      </c>
      <c r="DH117" s="1015"/>
      <c r="DI117" s="1015"/>
      <c r="DJ117" s="1015"/>
      <c r="DK117" s="1016"/>
      <c r="DL117" s="1017" t="s">
        <v>393</v>
      </c>
      <c r="DM117" s="1015"/>
      <c r="DN117" s="1015"/>
      <c r="DO117" s="1015"/>
      <c r="DP117" s="1016"/>
      <c r="DQ117" s="1017" t="s">
        <v>393</v>
      </c>
      <c r="DR117" s="1015"/>
      <c r="DS117" s="1015"/>
      <c r="DT117" s="1015"/>
      <c r="DU117" s="1016"/>
      <c r="DV117" s="1018" t="s">
        <v>389</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306</v>
      </c>
      <c r="AG118" s="941"/>
      <c r="AH118" s="941"/>
      <c r="AI118" s="941"/>
      <c r="AJ118" s="942"/>
      <c r="AK118" s="940" t="s">
        <v>305</v>
      </c>
      <c r="AL118" s="941"/>
      <c r="AM118" s="941"/>
      <c r="AN118" s="941"/>
      <c r="AO118" s="942"/>
      <c r="AP118" s="1027" t="s">
        <v>433</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467</v>
      </c>
      <c r="BR118" s="1054"/>
      <c r="BS118" s="1054"/>
      <c r="BT118" s="1054"/>
      <c r="BU118" s="1054"/>
      <c r="BV118" s="1054" t="s">
        <v>393</v>
      </c>
      <c r="BW118" s="1054"/>
      <c r="BX118" s="1054"/>
      <c r="BY118" s="1054"/>
      <c r="BZ118" s="1054"/>
      <c r="CA118" s="1054" t="s">
        <v>393</v>
      </c>
      <c r="CB118" s="1054"/>
      <c r="CC118" s="1054"/>
      <c r="CD118" s="1054"/>
      <c r="CE118" s="1054"/>
      <c r="CF118" s="970" t="s">
        <v>461</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389</v>
      </c>
      <c r="DH118" s="1015"/>
      <c r="DI118" s="1015"/>
      <c r="DJ118" s="1015"/>
      <c r="DK118" s="1016"/>
      <c r="DL118" s="1017" t="s">
        <v>393</v>
      </c>
      <c r="DM118" s="1015"/>
      <c r="DN118" s="1015"/>
      <c r="DO118" s="1015"/>
      <c r="DP118" s="1016"/>
      <c r="DQ118" s="1017" t="s">
        <v>461</v>
      </c>
      <c r="DR118" s="1015"/>
      <c r="DS118" s="1015"/>
      <c r="DT118" s="1015"/>
      <c r="DU118" s="1016"/>
      <c r="DV118" s="1018" t="s">
        <v>393</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458</v>
      </c>
      <c r="AB119" s="948"/>
      <c r="AC119" s="948"/>
      <c r="AD119" s="948"/>
      <c r="AE119" s="949"/>
      <c r="AF119" s="950" t="s">
        <v>389</v>
      </c>
      <c r="AG119" s="948"/>
      <c r="AH119" s="948"/>
      <c r="AI119" s="948"/>
      <c r="AJ119" s="949"/>
      <c r="AK119" s="950" t="s">
        <v>393</v>
      </c>
      <c r="AL119" s="948"/>
      <c r="AM119" s="948"/>
      <c r="AN119" s="948"/>
      <c r="AO119" s="949"/>
      <c r="AP119" s="951" t="s">
        <v>393</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471</v>
      </c>
      <c r="BP119" s="1062"/>
      <c r="BQ119" s="1053">
        <v>15097344</v>
      </c>
      <c r="BR119" s="1054"/>
      <c r="BS119" s="1054"/>
      <c r="BT119" s="1054"/>
      <c r="BU119" s="1054"/>
      <c r="BV119" s="1054">
        <v>15920311</v>
      </c>
      <c r="BW119" s="1054"/>
      <c r="BX119" s="1054"/>
      <c r="BY119" s="1054"/>
      <c r="BZ119" s="1054"/>
      <c r="CA119" s="1054">
        <v>15671119</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467</v>
      </c>
      <c r="DH119" s="1040"/>
      <c r="DI119" s="1040"/>
      <c r="DJ119" s="1040"/>
      <c r="DK119" s="1041"/>
      <c r="DL119" s="1039" t="s">
        <v>393</v>
      </c>
      <c r="DM119" s="1040"/>
      <c r="DN119" s="1040"/>
      <c r="DO119" s="1040"/>
      <c r="DP119" s="1041"/>
      <c r="DQ119" s="1039" t="s">
        <v>461</v>
      </c>
      <c r="DR119" s="1040"/>
      <c r="DS119" s="1040"/>
      <c r="DT119" s="1040"/>
      <c r="DU119" s="1041"/>
      <c r="DV119" s="1042" t="s">
        <v>393</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393</v>
      </c>
      <c r="AB120" s="1015"/>
      <c r="AC120" s="1015"/>
      <c r="AD120" s="1015"/>
      <c r="AE120" s="1016"/>
      <c r="AF120" s="1017" t="s">
        <v>393</v>
      </c>
      <c r="AG120" s="1015"/>
      <c r="AH120" s="1015"/>
      <c r="AI120" s="1015"/>
      <c r="AJ120" s="1016"/>
      <c r="AK120" s="1017" t="s">
        <v>393</v>
      </c>
      <c r="AL120" s="1015"/>
      <c r="AM120" s="1015"/>
      <c r="AN120" s="1015"/>
      <c r="AO120" s="1016"/>
      <c r="AP120" s="1018" t="s">
        <v>393</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4123465</v>
      </c>
      <c r="BR120" s="983"/>
      <c r="BS120" s="983"/>
      <c r="BT120" s="983"/>
      <c r="BU120" s="983"/>
      <c r="BV120" s="983">
        <v>4157867</v>
      </c>
      <c r="BW120" s="983"/>
      <c r="BX120" s="983"/>
      <c r="BY120" s="983"/>
      <c r="BZ120" s="983"/>
      <c r="CA120" s="983">
        <v>4181991</v>
      </c>
      <c r="CB120" s="983"/>
      <c r="CC120" s="983"/>
      <c r="CD120" s="983"/>
      <c r="CE120" s="983"/>
      <c r="CF120" s="997">
        <v>136.5</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796800</v>
      </c>
      <c r="DH120" s="983"/>
      <c r="DI120" s="983"/>
      <c r="DJ120" s="983"/>
      <c r="DK120" s="983"/>
      <c r="DL120" s="983">
        <v>713071</v>
      </c>
      <c r="DM120" s="983"/>
      <c r="DN120" s="983"/>
      <c r="DO120" s="983"/>
      <c r="DP120" s="983"/>
      <c r="DQ120" s="983">
        <v>611606</v>
      </c>
      <c r="DR120" s="983"/>
      <c r="DS120" s="983"/>
      <c r="DT120" s="983"/>
      <c r="DU120" s="983"/>
      <c r="DV120" s="984">
        <v>20</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389</v>
      </c>
      <c r="AB121" s="1015"/>
      <c r="AC121" s="1015"/>
      <c r="AD121" s="1015"/>
      <c r="AE121" s="1016"/>
      <c r="AF121" s="1017" t="s">
        <v>461</v>
      </c>
      <c r="AG121" s="1015"/>
      <c r="AH121" s="1015"/>
      <c r="AI121" s="1015"/>
      <c r="AJ121" s="1016"/>
      <c r="AK121" s="1017" t="s">
        <v>446</v>
      </c>
      <c r="AL121" s="1015"/>
      <c r="AM121" s="1015"/>
      <c r="AN121" s="1015"/>
      <c r="AO121" s="1016"/>
      <c r="AP121" s="1018" t="s">
        <v>467</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5889921</v>
      </c>
      <c r="BR121" s="976"/>
      <c r="BS121" s="976"/>
      <c r="BT121" s="976"/>
      <c r="BU121" s="976"/>
      <c r="BV121" s="976">
        <v>6128092</v>
      </c>
      <c r="BW121" s="976"/>
      <c r="BX121" s="976"/>
      <c r="BY121" s="976"/>
      <c r="BZ121" s="976"/>
      <c r="CA121" s="976">
        <v>5788770</v>
      </c>
      <c r="CB121" s="976"/>
      <c r="CC121" s="976"/>
      <c r="CD121" s="976"/>
      <c r="CE121" s="976"/>
      <c r="CF121" s="970">
        <v>189</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t="s">
        <v>458</v>
      </c>
      <c r="DH121" s="976"/>
      <c r="DI121" s="976"/>
      <c r="DJ121" s="976"/>
      <c r="DK121" s="976"/>
      <c r="DL121" s="976" t="s">
        <v>393</v>
      </c>
      <c r="DM121" s="976"/>
      <c r="DN121" s="976"/>
      <c r="DO121" s="976"/>
      <c r="DP121" s="976"/>
      <c r="DQ121" s="976" t="s">
        <v>393</v>
      </c>
      <c r="DR121" s="976"/>
      <c r="DS121" s="976"/>
      <c r="DT121" s="976"/>
      <c r="DU121" s="976"/>
      <c r="DV121" s="977" t="s">
        <v>467</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393</v>
      </c>
      <c r="AB122" s="1015"/>
      <c r="AC122" s="1015"/>
      <c r="AD122" s="1015"/>
      <c r="AE122" s="1016"/>
      <c r="AF122" s="1017" t="s">
        <v>446</v>
      </c>
      <c r="AG122" s="1015"/>
      <c r="AH122" s="1015"/>
      <c r="AI122" s="1015"/>
      <c r="AJ122" s="1016"/>
      <c r="AK122" s="1017" t="s">
        <v>393</v>
      </c>
      <c r="AL122" s="1015"/>
      <c r="AM122" s="1015"/>
      <c r="AN122" s="1015"/>
      <c r="AO122" s="1016"/>
      <c r="AP122" s="1018" t="s">
        <v>446</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8848509</v>
      </c>
      <c r="BR122" s="1054"/>
      <c r="BS122" s="1054"/>
      <c r="BT122" s="1054"/>
      <c r="BU122" s="1054"/>
      <c r="BV122" s="1054">
        <v>9094850</v>
      </c>
      <c r="BW122" s="1054"/>
      <c r="BX122" s="1054"/>
      <c r="BY122" s="1054"/>
      <c r="BZ122" s="1054"/>
      <c r="CA122" s="1054">
        <v>9168394</v>
      </c>
      <c r="CB122" s="1054"/>
      <c r="CC122" s="1054"/>
      <c r="CD122" s="1054"/>
      <c r="CE122" s="1054"/>
      <c r="CF122" s="1074">
        <v>299.39999999999998</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133690</v>
      </c>
      <c r="DH122" s="976"/>
      <c r="DI122" s="976"/>
      <c r="DJ122" s="976"/>
      <c r="DK122" s="976"/>
      <c r="DL122" s="976">
        <v>65053</v>
      </c>
      <c r="DM122" s="976"/>
      <c r="DN122" s="976"/>
      <c r="DO122" s="976"/>
      <c r="DP122" s="976"/>
      <c r="DQ122" s="976" t="s">
        <v>389</v>
      </c>
      <c r="DR122" s="976"/>
      <c r="DS122" s="976"/>
      <c r="DT122" s="976"/>
      <c r="DU122" s="976"/>
      <c r="DV122" s="977" t="s">
        <v>393</v>
      </c>
      <c r="DW122" s="977"/>
      <c r="DX122" s="977"/>
      <c r="DY122" s="977"/>
      <c r="DZ122" s="978"/>
    </row>
    <row r="123" spans="1:130" s="247" customFormat="1" ht="26.25" customHeight="1" x14ac:dyDescent="0.15">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393</v>
      </c>
      <c r="AB123" s="1015"/>
      <c r="AC123" s="1015"/>
      <c r="AD123" s="1015"/>
      <c r="AE123" s="1016"/>
      <c r="AF123" s="1017" t="s">
        <v>393</v>
      </c>
      <c r="AG123" s="1015"/>
      <c r="AH123" s="1015"/>
      <c r="AI123" s="1015"/>
      <c r="AJ123" s="1016"/>
      <c r="AK123" s="1017" t="s">
        <v>389</v>
      </c>
      <c r="AL123" s="1015"/>
      <c r="AM123" s="1015"/>
      <c r="AN123" s="1015"/>
      <c r="AO123" s="1016"/>
      <c r="AP123" s="1018" t="s">
        <v>393</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482</v>
      </c>
      <c r="BP123" s="1062"/>
      <c r="BQ123" s="1121">
        <v>18861895</v>
      </c>
      <c r="BR123" s="1122"/>
      <c r="BS123" s="1122"/>
      <c r="BT123" s="1122"/>
      <c r="BU123" s="1122"/>
      <c r="BV123" s="1122">
        <v>19380809</v>
      </c>
      <c r="BW123" s="1122"/>
      <c r="BX123" s="1122"/>
      <c r="BY123" s="1122"/>
      <c r="BZ123" s="1122"/>
      <c r="CA123" s="1122">
        <v>19139155</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389</v>
      </c>
      <c r="AB124" s="1015"/>
      <c r="AC124" s="1015"/>
      <c r="AD124" s="1015"/>
      <c r="AE124" s="1016"/>
      <c r="AF124" s="1017" t="s">
        <v>393</v>
      </c>
      <c r="AG124" s="1015"/>
      <c r="AH124" s="1015"/>
      <c r="AI124" s="1015"/>
      <c r="AJ124" s="1016"/>
      <c r="AK124" s="1017" t="s">
        <v>446</v>
      </c>
      <c r="AL124" s="1015"/>
      <c r="AM124" s="1015"/>
      <c r="AN124" s="1015"/>
      <c r="AO124" s="1016"/>
      <c r="AP124" s="1018" t="s">
        <v>389</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389</v>
      </c>
      <c r="BR124" s="1084"/>
      <c r="BS124" s="1084"/>
      <c r="BT124" s="1084"/>
      <c r="BU124" s="1084"/>
      <c r="BV124" s="1084" t="s">
        <v>467</v>
      </c>
      <c r="BW124" s="1084"/>
      <c r="BX124" s="1084"/>
      <c r="BY124" s="1084"/>
      <c r="BZ124" s="1084"/>
      <c r="CA124" s="1084" t="s">
        <v>393</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393</v>
      </c>
      <c r="DH124" s="1040"/>
      <c r="DI124" s="1040"/>
      <c r="DJ124" s="1040"/>
      <c r="DK124" s="1041"/>
      <c r="DL124" s="1039" t="s">
        <v>393</v>
      </c>
      <c r="DM124" s="1040"/>
      <c r="DN124" s="1040"/>
      <c r="DO124" s="1040"/>
      <c r="DP124" s="1041"/>
      <c r="DQ124" s="1039" t="s">
        <v>467</v>
      </c>
      <c r="DR124" s="1040"/>
      <c r="DS124" s="1040"/>
      <c r="DT124" s="1040"/>
      <c r="DU124" s="1041"/>
      <c r="DV124" s="1042" t="s">
        <v>467</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446</v>
      </c>
      <c r="AB125" s="1015"/>
      <c r="AC125" s="1015"/>
      <c r="AD125" s="1015"/>
      <c r="AE125" s="1016"/>
      <c r="AF125" s="1017" t="s">
        <v>393</v>
      </c>
      <c r="AG125" s="1015"/>
      <c r="AH125" s="1015"/>
      <c r="AI125" s="1015"/>
      <c r="AJ125" s="1016"/>
      <c r="AK125" s="1017" t="s">
        <v>461</v>
      </c>
      <c r="AL125" s="1015"/>
      <c r="AM125" s="1015"/>
      <c r="AN125" s="1015"/>
      <c r="AO125" s="1016"/>
      <c r="AP125" s="1018" t="s">
        <v>393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467</v>
      </c>
      <c r="DH125" s="983"/>
      <c r="DI125" s="983"/>
      <c r="DJ125" s="983"/>
      <c r="DK125" s="983"/>
      <c r="DL125" s="983" t="s">
        <v>458</v>
      </c>
      <c r="DM125" s="983"/>
      <c r="DN125" s="983"/>
      <c r="DO125" s="983"/>
      <c r="DP125" s="983"/>
      <c r="DQ125" s="983" t="s">
        <v>467</v>
      </c>
      <c r="DR125" s="983"/>
      <c r="DS125" s="983"/>
      <c r="DT125" s="983"/>
      <c r="DU125" s="983"/>
      <c r="DV125" s="984" t="s">
        <v>445</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467</v>
      </c>
      <c r="AB126" s="1015"/>
      <c r="AC126" s="1015"/>
      <c r="AD126" s="1015"/>
      <c r="AE126" s="1016"/>
      <c r="AF126" s="1017" t="s">
        <v>467</v>
      </c>
      <c r="AG126" s="1015"/>
      <c r="AH126" s="1015"/>
      <c r="AI126" s="1015"/>
      <c r="AJ126" s="1016"/>
      <c r="AK126" s="1017" t="s">
        <v>445</v>
      </c>
      <c r="AL126" s="1015"/>
      <c r="AM126" s="1015"/>
      <c r="AN126" s="1015"/>
      <c r="AO126" s="1016"/>
      <c r="AP126" s="1018" t="s">
        <v>467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393</v>
      </c>
      <c r="DH126" s="976"/>
      <c r="DI126" s="976"/>
      <c r="DJ126" s="976"/>
      <c r="DK126" s="976"/>
      <c r="DL126" s="976" t="s">
        <v>393</v>
      </c>
      <c r="DM126" s="976"/>
      <c r="DN126" s="976"/>
      <c r="DO126" s="976"/>
      <c r="DP126" s="976"/>
      <c r="DQ126" s="976" t="s">
        <v>461</v>
      </c>
      <c r="DR126" s="976"/>
      <c r="DS126" s="976"/>
      <c r="DT126" s="976"/>
      <c r="DU126" s="976"/>
      <c r="DV126" s="977" t="s">
        <v>446</v>
      </c>
      <c r="DW126" s="977"/>
      <c r="DX126" s="977"/>
      <c r="DY126" s="977"/>
      <c r="DZ126" s="978"/>
    </row>
    <row r="127" spans="1:130" s="247"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467</v>
      </c>
      <c r="AB127" s="1015"/>
      <c r="AC127" s="1015"/>
      <c r="AD127" s="1015"/>
      <c r="AE127" s="1016"/>
      <c r="AF127" s="1017" t="s">
        <v>393</v>
      </c>
      <c r="AG127" s="1015"/>
      <c r="AH127" s="1015"/>
      <c r="AI127" s="1015"/>
      <c r="AJ127" s="1016"/>
      <c r="AK127" s="1017" t="s">
        <v>467</v>
      </c>
      <c r="AL127" s="1015"/>
      <c r="AM127" s="1015"/>
      <c r="AN127" s="1015"/>
      <c r="AO127" s="1016"/>
      <c r="AP127" s="1018" t="s">
        <v>393</v>
      </c>
      <c r="AQ127" s="1019"/>
      <c r="AR127" s="1019"/>
      <c r="AS127" s="1019"/>
      <c r="AT127" s="1020"/>
      <c r="AU127" s="283"/>
      <c r="AV127" s="283"/>
      <c r="AW127" s="283"/>
      <c r="AX127" s="1088" t="s">
        <v>489</v>
      </c>
      <c r="AY127" s="1089"/>
      <c r="AZ127" s="1089"/>
      <c r="BA127" s="1089"/>
      <c r="BB127" s="1089"/>
      <c r="BC127" s="1089"/>
      <c r="BD127" s="1089"/>
      <c r="BE127" s="1090"/>
      <c r="BF127" s="1091" t="s">
        <v>490</v>
      </c>
      <c r="BG127" s="1089"/>
      <c r="BH127" s="1089"/>
      <c r="BI127" s="1089"/>
      <c r="BJ127" s="1089"/>
      <c r="BK127" s="1089"/>
      <c r="BL127" s="1090"/>
      <c r="BM127" s="1091" t="s">
        <v>491</v>
      </c>
      <c r="BN127" s="1089"/>
      <c r="BO127" s="1089"/>
      <c r="BP127" s="1089"/>
      <c r="BQ127" s="1089"/>
      <c r="BR127" s="1089"/>
      <c r="BS127" s="1090"/>
      <c r="BT127" s="1091" t="s">
        <v>492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v>501627</v>
      </c>
      <c r="DH127" s="976"/>
      <c r="DI127" s="976"/>
      <c r="DJ127" s="976"/>
      <c r="DK127" s="976"/>
      <c r="DL127" s="976">
        <v>753931</v>
      </c>
      <c r="DM127" s="976"/>
      <c r="DN127" s="976"/>
      <c r="DO127" s="976"/>
      <c r="DP127" s="976"/>
      <c r="DQ127" s="976">
        <v>839378</v>
      </c>
      <c r="DR127" s="976"/>
      <c r="DS127" s="976"/>
      <c r="DT127" s="976"/>
      <c r="DU127" s="976"/>
      <c r="DV127" s="977">
        <v>27.4</v>
      </c>
      <c r="DW127" s="977"/>
      <c r="DX127" s="977"/>
      <c r="DY127" s="977"/>
      <c r="DZ127" s="978"/>
    </row>
    <row r="128" spans="1:130" s="247" customFormat="1" ht="26.25" customHeight="1" thickBot="1" x14ac:dyDescent="0.2">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v>151190</v>
      </c>
      <c r="AB128" s="1104"/>
      <c r="AC128" s="1104"/>
      <c r="AD128" s="1104"/>
      <c r="AE128" s="1105"/>
      <c r="AF128" s="1106">
        <v>232419</v>
      </c>
      <c r="AG128" s="1104"/>
      <c r="AH128" s="1104"/>
      <c r="AI128" s="1104"/>
      <c r="AJ128" s="1105"/>
      <c r="AK128" s="1106">
        <v>431913</v>
      </c>
      <c r="AL128" s="1104"/>
      <c r="AM128" s="1104"/>
      <c r="AN128" s="1104"/>
      <c r="AO128" s="1105"/>
      <c r="AP128" s="1107"/>
      <c r="AQ128" s="1108"/>
      <c r="AR128" s="1108"/>
      <c r="AS128" s="1108"/>
      <c r="AT128" s="1109"/>
      <c r="AU128" s="283"/>
      <c r="AV128" s="283"/>
      <c r="AW128" s="283"/>
      <c r="AX128" s="944" t="s">
        <v>496</v>
      </c>
      <c r="AY128" s="945"/>
      <c r="AZ128" s="945"/>
      <c r="BA128" s="945"/>
      <c r="BB128" s="945"/>
      <c r="BC128" s="945"/>
      <c r="BD128" s="945"/>
      <c r="BE128" s="946"/>
      <c r="BF128" s="1110" t="s">
        <v>458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t="s">
        <v>467</v>
      </c>
      <c r="DH128" s="1096"/>
      <c r="DI128" s="1096"/>
      <c r="DJ128" s="1096"/>
      <c r="DK128" s="1096"/>
      <c r="DL128" s="1096" t="s">
        <v>467</v>
      </c>
      <c r="DM128" s="1096"/>
      <c r="DN128" s="1096"/>
      <c r="DO128" s="1096"/>
      <c r="DP128" s="1096"/>
      <c r="DQ128" s="1096" t="s">
        <v>445</v>
      </c>
      <c r="DR128" s="1096"/>
      <c r="DS128" s="1096"/>
      <c r="DT128" s="1096"/>
      <c r="DU128" s="1096"/>
      <c r="DV128" s="1097" t="s">
        <v>467</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3673989</v>
      </c>
      <c r="AB129" s="1015"/>
      <c r="AC129" s="1015"/>
      <c r="AD129" s="1015"/>
      <c r="AE129" s="1016"/>
      <c r="AF129" s="1017">
        <v>3694040</v>
      </c>
      <c r="AG129" s="1015"/>
      <c r="AH129" s="1015"/>
      <c r="AI129" s="1015"/>
      <c r="AJ129" s="1016"/>
      <c r="AK129" s="1017">
        <v>3832302</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500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603594</v>
      </c>
      <c r="AB130" s="1015"/>
      <c r="AC130" s="1015"/>
      <c r="AD130" s="1015"/>
      <c r="AE130" s="1016"/>
      <c r="AF130" s="1017">
        <v>620754</v>
      </c>
      <c r="AG130" s="1015"/>
      <c r="AH130" s="1015"/>
      <c r="AI130" s="1015"/>
      <c r="AJ130" s="1016"/>
      <c r="AK130" s="1017">
        <v>769694</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5.7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3070395</v>
      </c>
      <c r="AB131" s="1040"/>
      <c r="AC131" s="1040"/>
      <c r="AD131" s="1040"/>
      <c r="AE131" s="1041"/>
      <c r="AF131" s="1039">
        <v>3073286</v>
      </c>
      <c r="AG131" s="1040"/>
      <c r="AH131" s="1040"/>
      <c r="AI131" s="1040"/>
      <c r="AJ131" s="1041"/>
      <c r="AK131" s="1039">
        <v>3062608</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393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6.3697993249999998</v>
      </c>
      <c r="AB132" s="1156"/>
      <c r="AC132" s="1156"/>
      <c r="AD132" s="1156"/>
      <c r="AE132" s="1157"/>
      <c r="AF132" s="1158">
        <v>6.0839440260000002</v>
      </c>
      <c r="AG132" s="1156"/>
      <c r="AH132" s="1156"/>
      <c r="AI132" s="1156"/>
      <c r="AJ132" s="1157"/>
      <c r="AK132" s="1158">
        <v>4.7831782589999996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8.3000000000000007</v>
      </c>
      <c r="AB133" s="1139"/>
      <c r="AC133" s="1139"/>
      <c r="AD133" s="1139"/>
      <c r="AE133" s="1140"/>
      <c r="AF133" s="1138">
        <v>6.6</v>
      </c>
      <c r="AG133" s="1139"/>
      <c r="AH133" s="1139"/>
      <c r="AI133" s="1139"/>
      <c r="AJ133" s="1140"/>
      <c r="AK133" s="1138">
        <v>5.7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swWzPnxZaBCqEa97mwH6NRto7/usQ4OWZwDJlJdTI4qIr8VTrOMXhO2t75B8J8S0ZArNB585jtxJkC7UTIVdg==" saltValue="tRISxYlWjGnFJ4keDDxi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I71" zoomScaleNormal="85" zoomScaleSheetLayoutView="100" workbookViewId="0">
      <selection activeCell="AG73" sqref="AG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fGmiNtZhlXyu0QLBOeZ7MYKU8knt0Y2uncz3kA+KRWGE3joAxU7gm5VaZConvbN7qJzNYtImsE8R6tUKI0Vw==" saltValue="FVPpDkaXQ/G6v9CS3UW0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kMakc7ltEM1dTR+UwUOECuTDRJ/GbOS3pcgM0dfSGMDSJnOzpq0A02/jpUOA6ZA+XE64PKGfMcYGVApLbkqBg==" saltValue="aCe/rRWcvdFT15/+2Pfh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Y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1123235</v>
      </c>
      <c r="AP9" s="313">
        <v>81845</v>
      </c>
      <c r="AQ9" s="314">
        <v>92300</v>
      </c>
      <c r="AR9" s="315">
        <v>-11.3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132413</v>
      </c>
      <c r="AP10" s="316">
        <v>9648</v>
      </c>
      <c r="AQ10" s="317">
        <v>10627</v>
      </c>
      <c r="AR10" s="318">
        <v>-9.1999999999999993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174520</v>
      </c>
      <c r="AP11" s="316">
        <v>12716</v>
      </c>
      <c r="AQ11" s="317">
        <v>14044</v>
      </c>
      <c r="AR11" s="318">
        <v>-9.5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981</v>
      </c>
      <c r="AP12" s="316">
        <v>71</v>
      </c>
      <c r="AQ12" s="317">
        <v>859</v>
      </c>
      <c r="AR12" s="318">
        <v>-91.7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v>30</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20969</v>
      </c>
      <c r="AP14" s="316">
        <v>1528</v>
      </c>
      <c r="AQ14" s="317">
        <v>4161</v>
      </c>
      <c r="AR14" s="318">
        <v>-63.3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26868</v>
      </c>
      <c r="AP15" s="316">
        <v>1958</v>
      </c>
      <c r="AQ15" s="317">
        <v>2030</v>
      </c>
      <c r="AR15" s="318">
        <v>-3.5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-18605</v>
      </c>
      <c r="AP16" s="316">
        <v>-1356</v>
      </c>
      <c r="AQ16" s="317">
        <v>-8642</v>
      </c>
      <c r="AR16" s="318">
        <v>-84.3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1460381</v>
      </c>
      <c r="AP17" s="316">
        <v>106411</v>
      </c>
      <c r="AQ17" s="317">
        <v>115409</v>
      </c>
      <c r="AR17" s="318">
        <v>-7.8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10.42</v>
      </c>
      <c r="AP21" s="329">
        <v>10.59</v>
      </c>
      <c r="AQ21" s="330">
        <v>-0.17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96.5</v>
      </c>
      <c r="AP22" s="334">
        <v>96.7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1118935</v>
      </c>
      <c r="AP32" s="343">
        <v>81531</v>
      </c>
      <c r="AQ32" s="344">
        <v>54047</v>
      </c>
      <c r="AR32" s="345">
        <v>50.9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173309</v>
      </c>
      <c r="AP35" s="343">
        <v>12628</v>
      </c>
      <c r="AQ35" s="344">
        <v>14654</v>
      </c>
      <c r="AR35" s="345">
        <v>-13.8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55818</v>
      </c>
      <c r="AP36" s="343">
        <v>4067</v>
      </c>
      <c r="AQ36" s="344">
        <v>3772</v>
      </c>
      <c r="AR36" s="345">
        <v>7.8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522</v>
      </c>
      <c r="AP37" s="343" t="s">
        <v>522</v>
      </c>
      <c r="AQ37" s="344">
        <v>740</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35</v>
      </c>
      <c r="AP38" s="346">
        <v>3</v>
      </c>
      <c r="AQ38" s="347">
        <v>12</v>
      </c>
      <c r="AR38" s="335">
        <v>-75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-431913</v>
      </c>
      <c r="AP39" s="343">
        <v>-31471</v>
      </c>
      <c r="AQ39" s="344">
        <v>-2627</v>
      </c>
      <c r="AR39" s="345">
        <v>1098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-769694</v>
      </c>
      <c r="AP40" s="343">
        <v>-56084</v>
      </c>
      <c r="AQ40" s="344">
        <v>-48398</v>
      </c>
      <c r="AR40" s="345">
        <v>15.9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146490</v>
      </c>
      <c r="AP41" s="343">
        <v>10674</v>
      </c>
      <c r="AQ41" s="344">
        <v>22201</v>
      </c>
      <c r="AR41" s="345">
        <v>-51.9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1432411</v>
      </c>
      <c r="AN51" s="365">
        <v>99273</v>
      </c>
      <c r="AO51" s="366">
        <v>42.2</v>
      </c>
      <c r="AP51" s="367">
        <v>75972</v>
      </c>
      <c r="AQ51" s="368">
        <v>-10.8</v>
      </c>
      <c r="AR51" s="369">
        <v>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1097403</v>
      </c>
      <c r="AN52" s="373">
        <v>76055</v>
      </c>
      <c r="AO52" s="374">
        <v>47.7</v>
      </c>
      <c r="AP52" s="375">
        <v>40712</v>
      </c>
      <c r="AQ52" s="376">
        <v>4.8</v>
      </c>
      <c r="AR52" s="377">
        <v>42.9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1750652</v>
      </c>
      <c r="AN53" s="365">
        <v>121971</v>
      </c>
      <c r="AO53" s="366">
        <v>22.9</v>
      </c>
      <c r="AP53" s="367">
        <v>79466</v>
      </c>
      <c r="AQ53" s="368">
        <v>4.5999999999999996</v>
      </c>
      <c r="AR53" s="369">
        <v>18.3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1258705</v>
      </c>
      <c r="AN54" s="373">
        <v>87696</v>
      </c>
      <c r="AO54" s="374">
        <v>15.3</v>
      </c>
      <c r="AP54" s="375">
        <v>44645</v>
      </c>
      <c r="AQ54" s="376">
        <v>9.6999999999999993</v>
      </c>
      <c r="AR54" s="377">
        <v>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2886185</v>
      </c>
      <c r="AN55" s="365">
        <v>204332</v>
      </c>
      <c r="AO55" s="366">
        <v>67.5</v>
      </c>
      <c r="AP55" s="367">
        <v>90072</v>
      </c>
      <c r="AQ55" s="368">
        <v>13.3</v>
      </c>
      <c r="AR55" s="369">
        <v>54.2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2108886</v>
      </c>
      <c r="AN56" s="373">
        <v>149302</v>
      </c>
      <c r="AO56" s="374">
        <v>70.2</v>
      </c>
      <c r="AP56" s="375">
        <v>46083</v>
      </c>
      <c r="AQ56" s="376">
        <v>3.2</v>
      </c>
      <c r="AR56" s="377">
        <v>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1894988</v>
      </c>
      <c r="AN57" s="365">
        <v>136203</v>
      </c>
      <c r="AO57" s="366">
        <v>-33.299999999999997</v>
      </c>
      <c r="AP57" s="367">
        <v>88328</v>
      </c>
      <c r="AQ57" s="368">
        <v>-1.9</v>
      </c>
      <c r="AR57" s="369">
        <v>-31.4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996659</v>
      </c>
      <c r="AN58" s="373">
        <v>71635</v>
      </c>
      <c r="AO58" s="374">
        <v>-52</v>
      </c>
      <c r="AP58" s="375">
        <v>49013</v>
      </c>
      <c r="AQ58" s="376">
        <v>6.4</v>
      </c>
      <c r="AR58" s="377">
        <v>-58.4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1060250</v>
      </c>
      <c r="AN59" s="365">
        <v>77255</v>
      </c>
      <c r="AO59" s="366">
        <v>-43.3</v>
      </c>
      <c r="AP59" s="367">
        <v>103390</v>
      </c>
      <c r="AQ59" s="368">
        <v>17.100000000000001</v>
      </c>
      <c r="AR59" s="369">
        <v>-60.4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648488</v>
      </c>
      <c r="AN60" s="373">
        <v>47252</v>
      </c>
      <c r="AO60" s="374">
        <v>-34</v>
      </c>
      <c r="AP60" s="375">
        <v>51269</v>
      </c>
      <c r="AQ60" s="376">
        <v>4.5999999999999996</v>
      </c>
      <c r="AR60" s="377">
        <v>-38.6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1804897</v>
      </c>
      <c r="AN61" s="380">
        <v>127807</v>
      </c>
      <c r="AO61" s="381">
        <v>11.2</v>
      </c>
      <c r="AP61" s="382">
        <v>87446</v>
      </c>
      <c r="AQ61" s="383">
        <v>4.5</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1222028</v>
      </c>
      <c r="AN62" s="373">
        <v>86388</v>
      </c>
      <c r="AO62" s="374">
        <v>9.4</v>
      </c>
      <c r="AP62" s="375">
        <v>46344</v>
      </c>
      <c r="AQ62" s="376">
        <v>5.7</v>
      </c>
      <c r="AR62" s="377">
        <v>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MXCIXdJ3jKJruaI742Fh/0Gf/0t/vsKmnF1cytLq8SJjbI7wv4yRMg18xZvD3tAw+9L2An4ND7WLU82uIozvg==" saltValue="QbHRpek6XlHQkpApMvWF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Uf3Y+6CkoaP7DLiSjtuxh2PCzgDAJW3eaPuggVvB4gc+rZRHY5HwMVZYhr9F0zjmp/2XYDTigi2yjyx3KViX/g==" saltValue="4rGpmpLmSbDWlxjwxKTK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jCL0hV1bRxzyAW5U/UQuTOMS0fy4m1e4zIP08HRmI+80cMdtgwNPaVbIwhroZ9t9fXgRSZSd9NKrz4LBjCoRww==" saltValue="Q5j0jij3q23/y7cAhA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50.73</v>
      </c>
      <c r="G47" s="12">
        <v>42.08</v>
      </c>
      <c r="H47" s="12">
        <v>29.67</v>
      </c>
      <c r="I47" s="12">
        <v>25.93</v>
      </c>
      <c r="J47" s="13">
        <v>21.69</v>
      </c>
    </row>
    <row r="48" spans="2:10" ht="57.75" customHeight="1" x14ac:dyDescent="0.15">
      <c r="B48" s="14"/>
      <c r="C48" s="1200" t="s">
        <v>4</v>
      </c>
      <c r="D48" s="1200"/>
      <c r="E48" s="1201"/>
      <c r="F48" s="15">
        <v>6.86</v>
      </c>
      <c r="G48" s="16">
        <v>4.93</v>
      </c>
      <c r="H48" s="16">
        <v>5.23</v>
      </c>
      <c r="I48" s="16">
        <v>5.43</v>
      </c>
      <c r="J48" s="17">
        <v>5.8</v>
      </c>
    </row>
    <row r="49" spans="2:10" ht="57.75" customHeight="1" thickBot="1" x14ac:dyDescent="0.2">
      <c r="B49" s="18"/>
      <c r="C49" s="1202" t="s">
        <v>5</v>
      </c>
      <c r="D49" s="1202"/>
      <c r="E49" s="1203"/>
      <c r="F49" s="19">
        <v>3.97</v>
      </c>
      <c r="G49" s="20" t="s">
        <v>568</v>
      </c>
      <c r="H49" s="20" t="s">
        <v>569</v>
      </c>
      <c r="I49" s="20" t="s">
        <v>570</v>
      </c>
      <c r="J49" s="21" t="s">
        <v>571</v>
      </c>
    </row>
    <row r="50" spans="2:10" ht="13.5" customHeight="1" x14ac:dyDescent="0.15"/>
  </sheetData>
  <sheetProtection algorithmName="SHA-512" hashValue="A9ft7+yfnqDoWfNyVMVIimodX1N0k0gruWFA3f8YqVWmOljuVyY+XOPFPCU8LVZlwzMG4ykq85IyrxL26S48iw==" saltValue="US473V7zRZ0oTWhFVs2o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2021-03-16T00:35:16Z</cp:lastPrinted>
  <dcterms:created xsi:type="dcterms:W3CDTF">2021-02-05T04:31:37Z</dcterms:created>
  <dcterms:modified xsi:type="dcterms:W3CDTF">2023-04-04T05:35:29Z</dcterms:modified>
  <cp:category/>
</cp:coreProperties>
</file>