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４年度）\M_地方財政\M4_財政診断\M409_財政状況資料集\令和３年度決算\03　市町村→県提出\一組入力済み\"/>
    </mc:Choice>
  </mc:AlternateContent>
  <bookViews>
    <workbookView xWindow="0" yWindow="0" windowWidth="20490" windowHeight="745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O35" i="10"/>
  <c r="BE35" i="10"/>
  <c r="CO34" i="10"/>
  <c r="BW34" i="10"/>
  <c r="BW35" i="10" s="1"/>
  <c r="BW36" i="10" s="1"/>
  <c r="BW37" i="10" s="1"/>
  <c r="BW38" i="10" s="1"/>
  <c r="BW39" i="10" s="1"/>
  <c r="BW40" i="10" s="1"/>
  <c r="BW41" i="10" s="1"/>
  <c r="BW42" i="10" s="1"/>
  <c r="C34" i="10"/>
  <c r="C35" i="10" l="1"/>
  <c r="C36" i="10" s="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<sst xmlns="http://schemas.openxmlformats.org/spreadsheetml/2006/main" count="1127" uniqueCount="592">
  <si>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</si>
  <si>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</si>
  <si>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</si>
  <si>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</si>
  <si>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</si>
  <si>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</si>
  <si>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</si>
  <si>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</si>
  <si>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</si>
  <si>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</si>
  <si>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</si>
  <si>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</si>
  <si>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</si>
  <si>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</si>
  <si>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</si>
  <si>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</si>
  <si>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</si>
  <si>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</si>
  <si>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</si>
  <si>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</si>
  <si>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</si>
  <si>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</si>
  <si>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</si>
  <si>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</si>
  <si>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</si>
  <si>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</si>
  <si>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</si>
  <si>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</si>
  <si>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</si>
  <si>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</si>
  <si>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</si>
  <si>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</si>
  <si>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</si>
  <si>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</si>
  <si>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</si>
  <si>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</si>
  <si>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</si>
  <si>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</si>
  <si>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</si>
  <si>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</si>
  <si>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</si>
  <si>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</si>
  <si>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</si>
  <si>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</si>
  <si>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</si>
  <si>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</si>
  <si>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</si>
  <si>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</si>
  <si>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</si>
  <si>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</si>
  <si>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</si>
  <si>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</si>
  <si>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</si>
  <si>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</si>
  <si>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</si>
  <si>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</si>
  <si>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</si>
  <si>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</si>
  <si>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</si>
  <si>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</si>
  <si>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</si>
  <si>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</si>
  <si>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</si>
  <si>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</si>
  <si>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</si>
  <si>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</si>
  <si>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</si>
  <si>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</si>
  <si>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</si>
  <si>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</si>
  <si>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</si>
  <si>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</si>
  <si>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</si>
  <si>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</si>
  <si>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</si>
  <si>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</si>
  <si>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</si>
  <si>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</si>
  <si>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</si>
  <si>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</si>
  <si>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</si>
  <si>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</si>
  <si>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</si>
  <si>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</si>
  <si>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</si>
  <si>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</si>
  <si>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</si>
  <si>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</si>
  <si>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</si>
  <si>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</si>
  <si>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</si>
  <si>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</si>
  <si>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</si>
  <si>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</si>
  <si>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</si>
  <si>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</si>
  <si>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</si>
  <si>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芦屋町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</si>
  <si>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</si>
  <si>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</si>
  <si>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</si>
  <si>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</si>
  <si>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</si>
  <si>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</si>
  <si>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</si>
  <si>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</si>
  <si>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</si>
  <si>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</si>
  <si>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</si>
  <si>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</si>
  <si>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</si>
  <si>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</si>
  <si>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</si>
  <si>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</si>
  <si>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</si>
  <si>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</si>
  <si>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</si>
  <si>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</si>
  <si>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</si>
  <si>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</si>
  <si>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</si>
  <si>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</si>
  <si>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</si>
  <si>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</si>
  <si>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</si>
  <si>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</si>
  <si>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</si>
  <si>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</si>
  <si>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</si>
  <si>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</si>
  <si>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</si>
  <si>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</si>
  <si>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</si>
  <si>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</si>
  <si>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</si>
  <si>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</si>
  <si>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</si>
  <si>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</si>
  <si>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</si>
  <si>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</si>
  <si>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</si>
  <si>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</si>
  <si>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</si>
  <si>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</si>
  <si>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</si>
  <si>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</si>
  <si>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</si>
  <si>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</si>
  <si>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</si>
  <si>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</si>
  <si>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</si>
  <si>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</si>
  <si>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</si>
  <si>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</si>
  <si>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</si>
  <si>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</si>
  <si>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</si>
  <si>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</si>
  <si>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</si>
  <si>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</si>
  <si>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</si>
  <si>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</si>
  <si>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</si>
  <si>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</si>
  <si>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</si>
  <si>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</si>
  <si>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</si>
  <si>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</si>
  <si>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</si>
  <si>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</si>
  <si>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</si>
  <si>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</si>
  <si>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</si>
  <si>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</si>
  <si>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</si>
  <si>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</si>
  <si>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</si>
  <si>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</si>
  <si>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</si>
  <si>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</si>
  <si>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</si>
  <si>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</si>
  <si>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</si>
  <si>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</si>
  <si>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</si>
  <si>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</si>
  <si>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</si>
  <si>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</si>
  <si>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</si>
  <si>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</si>
  <si>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</si>
  <si>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</si>
  <si>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</si>
  <si>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</si>
  <si>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</si>
  <si>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</si>
  <si>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</si>
  <si>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</si>
  <si>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</si>
  <si>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</si>
  <si>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</si>
  <si>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</si>
  <si>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</si>
  <si>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</si>
  <si>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</si>
  <si>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</si>
  <si>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</si>
  <si>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</si>
  <si>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</si>
  <si>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</si>
  <si>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</si>
  <si>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</si>
  <si>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</si>
  <si>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</si>
  <si>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</si>
  <si>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</si>
  <si>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</si>
  <si>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</si>
  <si>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</si>
  <si>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</si>
  <si>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</si>
  <si>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</si>
  <si>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</si>
  <si>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</si>
  <si>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</si>
  <si>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</si>
  <si>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</si>
  <si>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　　市町村民税</t>
    <phoneticPr fontId="5"/>
  </si>
  <si>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</si>
  <si>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</si>
  <si>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</si>
  <si>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</si>
  <si>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</si>
  <si>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</si>
  <si>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</si>
  <si>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</si>
  <si>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</si>
  <si>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　　固定資産税</t>
    <phoneticPr fontId="5"/>
  </si>
  <si>
    <t>商工費</t>
  </si>
  <si>
    <t>特別地方消費税交付金</t>
  </si>
  <si>
    <t>土木費</t>
  </si>
  <si>
    <t>自動車取得税交付金</t>
  </si>
  <si>
    <t>消防費</t>
  </si>
  <si>
    <t>軽油引取税交付金</t>
  </si>
  <si>
    <t>教育費</t>
  </si>
  <si>
    <t>自動車税環境性能割交付金</t>
    <phoneticPr fontId="5"/>
  </si>
  <si>
    <t>災害復旧費</t>
  </si>
  <si>
    <t>法人事業税交付金</t>
    <phoneticPr fontId="16"/>
  </si>
  <si>
    <t>公債費</t>
  </si>
  <si>
    <t>地方特例交付金等</t>
    <rPh sb="7" eb="8">
      <t>トウ</t>
    </rPh>
    <phoneticPr fontId="16"/>
  </si>
  <si>
    <t>諸支出金</t>
    <rPh sb="3" eb="4">
      <t>キン</t>
    </rPh>
    <phoneticPr fontId="2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</si>
  <si>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</si>
  <si>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</si>
  <si>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</si>
  <si>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</si>
  <si>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</si>
  <si>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</si>
  <si>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</si>
  <si>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事業所税</t>
    <phoneticPr fontId="5"/>
  </si>
  <si>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</si>
  <si>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</si>
  <si>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</si>
  <si>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</si>
  <si>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</si>
  <si>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</si>
  <si>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</si>
  <si>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</si>
  <si>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</si>
  <si>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震災復興特別交付税</t>
    <phoneticPr fontId="25"/>
  </si>
  <si>
    <t>旧法による税</t>
  </si>
  <si>
    <t>　　うち職員給</t>
    <rPh sb="4" eb="6">
      <t>ショクイン</t>
    </rPh>
    <rPh sb="6" eb="7">
      <t>キュウ</t>
    </rPh>
    <phoneticPr fontId="5"/>
  </si>
  <si>
    <t>(一般財源計)</t>
    <phoneticPr fontId="5"/>
  </si>
  <si>
    <t>合計</t>
  </si>
  <si>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</si>
  <si>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</si>
  <si>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</si>
  <si>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</si>
  <si>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</si>
  <si>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</si>
  <si>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</si>
  <si>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</si>
  <si>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</si>
  <si>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</si>
  <si>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</si>
  <si>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</si>
  <si>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</si>
  <si>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</si>
  <si>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</si>
  <si>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</si>
  <si>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</si>
  <si>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</si>
  <si>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</si>
  <si>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</si>
  <si>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</si>
  <si>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</si>
  <si>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</si>
  <si>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</si>
  <si>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</si>
  <si>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</si>
  <si>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</si>
  <si>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</si>
  <si>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</si>
  <si>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</si>
  <si>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　　うち一部事務組合負担金</t>
    <phoneticPr fontId="5"/>
  </si>
  <si>
    <t>繰越金</t>
  </si>
  <si>
    <t>観光施設</t>
    <phoneticPr fontId="5"/>
  </si>
  <si>
    <t>加入世帯数(世帯)</t>
  </si>
  <si>
    <t>諸収入</t>
  </si>
  <si>
    <t>上水道</t>
    <phoneticPr fontId="5"/>
  </si>
  <si>
    <t>被保険者数(人)</t>
  </si>
  <si>
    <t>　積立金</t>
    <phoneticPr fontId="5"/>
  </si>
  <si>
    <t>地方債</t>
  </si>
  <si>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</si>
  <si>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</si>
  <si>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</si>
  <si>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</si>
  <si>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</si>
  <si>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</si>
  <si>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</si>
  <si>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</si>
  <si>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</si>
  <si>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</si>
  <si>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</si>
  <si>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</si>
  <si>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</si>
  <si>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</si>
  <si>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</si>
  <si>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</si>
  <si>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</si>
  <si>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</si>
  <si>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(2)各会計、関係団体の財政状況及び健全化判断比率（市町村）</t>
    <rPh sb="26" eb="29">
      <t>シチョウソン</t>
    </rPh>
    <phoneticPr fontId="5"/>
  </si>
  <si>
    <t>令和3年度</t>
  </si>
  <si>
    <t>福岡県芦屋町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</si>
  <si>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</si>
  <si>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</si>
  <si>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</si>
  <si>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</si>
  <si>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</si>
  <si>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</si>
  <si>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</si>
  <si>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</si>
  <si>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</si>
  <si>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</si>
  <si>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</si>
  <si>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</si>
  <si>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</si>
  <si>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</si>
  <si>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</si>
  <si>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</si>
  <si>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</si>
  <si>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</si>
  <si>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</si>
  <si>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</si>
  <si>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給食センター特別会計</t>
    <phoneticPr fontId="5"/>
  </si>
  <si>
    <t>地方独立行政法人芦屋中央病院貸付金特別会計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</si>
  <si>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</si>
  <si>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</si>
  <si>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</si>
  <si>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</si>
  <si>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</si>
  <si>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</si>
  <si>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</si>
  <si>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</si>
  <si>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</si>
  <si>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</si>
  <si>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</si>
  <si>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</si>
  <si>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</si>
  <si>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</si>
  <si>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</si>
  <si>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公共下水道事業会計</t>
    <phoneticPr fontId="5"/>
  </si>
  <si>
    <t>法適用企業</t>
    <phoneticPr fontId="5"/>
  </si>
  <si>
    <t>モーターボート競走事業会計</t>
    <phoneticPr fontId="5"/>
  </si>
  <si>
    <t>国民宿舎特別会計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</si>
  <si>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</si>
  <si>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</si>
  <si>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</si>
  <si>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</si>
  <si>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</si>
  <si>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</si>
  <si>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</si>
  <si>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</si>
  <si>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</si>
  <si>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</si>
  <si>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</si>
  <si>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</si>
  <si>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</si>
  <si>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</si>
  <si>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</si>
  <si>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</si>
  <si>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</si>
  <si>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</si>
  <si>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</si>
  <si>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</si>
  <si>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</si>
  <si>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</si>
  <si>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</si>
  <si>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</si>
  <si>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</si>
  <si>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</si>
  <si>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</si>
  <si>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</si>
  <si>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</si>
  <si>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</si>
  <si>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</si>
  <si>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</si>
  <si>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</si>
  <si>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</si>
  <si>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</si>
  <si>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</si>
  <si>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</si>
  <si>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</si>
  <si>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</si>
  <si>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</si>
  <si>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</si>
  <si>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</si>
  <si>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</si>
  <si>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</si>
  <si>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</si>
  <si>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</si>
  <si>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</si>
  <si>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</si>
  <si>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</si>
  <si>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</si>
  <si>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</si>
  <si>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</si>
  <si>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</si>
  <si>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</si>
  <si>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</si>
  <si>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</si>
  <si>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モーターボート競走事業会計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</si>
  <si>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</si>
  <si>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</si>
  <si>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</si>
  <si>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</si>
  <si>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</si>
  <si>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</si>
  <si>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</si>
  <si>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</si>
  <si>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</si>
  <si>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</si>
  <si>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</si>
  <si>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</si>
  <si>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</si>
  <si>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</si>
  <si>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</si>
  <si>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</si>
  <si>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</si>
  <si>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</si>
  <si>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</si>
  <si>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</si>
  <si>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</si>
  <si>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</si>
  <si>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</si>
  <si>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</si>
  <si>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</si>
  <si>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</si>
  <si>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</si>
  <si>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</si>
  <si>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</si>
  <si>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</si>
  <si>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</si>
  <si>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</si>
  <si>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</si>
  <si>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</si>
  <si>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</si>
  <si>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</si>
  <si>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</si>
  <si>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</si>
  <si>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</si>
  <si>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</si>
  <si>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</si>
  <si>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</si>
  <si>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</si>
  <si>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</si>
  <si>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</si>
  <si>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</si>
  <si>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</si>
  <si>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</si>
  <si>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</si>
  <si>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</si>
  <si>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</si>
  <si>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</si>
  <si>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</si>
  <si>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</si>
  <si>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</si>
  <si>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</si>
  <si>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</si>
  <si>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</si>
  <si>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</si>
  <si>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</si>
  <si>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</si>
  <si>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</si>
  <si>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</si>
  <si>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</si>
  <si>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</si>
  <si>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</si>
  <si>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</si>
  <si>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</si>
  <si>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</si>
  <si>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</si>
  <si>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</si>
  <si>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</si>
  <si>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</si>
  <si>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</si>
  <si>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</si>
  <si>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</si>
  <si>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</si>
  <si>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</si>
  <si>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</si>
  <si>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</si>
  <si>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</si>
  <si>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</si>
  <si>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</si>
  <si>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</si>
  <si>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</si>
  <si>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15.43</t>
  </si>
  <si>
    <t>▲ 7.14</t>
  </si>
  <si>
    <t>▲ 6.62</t>
  </si>
  <si>
    <t>▲ 4.30</t>
  </si>
  <si>
    <t>モーターボート競走事業会計</t>
  </si>
  <si>
    <t>公共下水道事業会計</t>
  </si>
  <si>
    <t>一般会計</t>
  </si>
  <si>
    <t>国民健康保険特別会計</t>
  </si>
  <si>
    <t>後期高齢者医療特別会計</t>
  </si>
  <si>
    <t>給食センター特別会計</t>
  </si>
  <si>
    <t>国民宿舎特別会計</t>
  </si>
  <si>
    <t>地方独立行政法人芦屋中央病院貸付金特別会計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</si>
  <si>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</si>
  <si>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</si>
  <si>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</si>
  <si>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</si>
  <si>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</si>
  <si>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</si>
  <si>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</si>
  <si>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</si>
  <si>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</si>
  <si>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福岡県市町村消防団員等公務災害補償組合</t>
    <rPh sb="0" eb="3">
      <t>フクオカケン</t>
    </rPh>
    <rPh sb="3" eb="6">
      <t>シチョウソン</t>
    </rPh>
    <rPh sb="6" eb="9">
      <t>ショウボウダン</t>
    </rPh>
    <rPh sb="9" eb="11">
      <t>インナド</t>
    </rPh>
    <rPh sb="11" eb="13">
      <t>コウム</t>
    </rPh>
    <rPh sb="13" eb="15">
      <t>サイガイ</t>
    </rPh>
    <rPh sb="15" eb="17">
      <t>ホショウ</t>
    </rPh>
    <rPh sb="17" eb="19">
      <t>クミアイ</t>
    </rPh>
    <phoneticPr fontId="2"/>
  </si>
  <si>
    <t>福岡県自治会館管理組合</t>
    <rPh sb="0" eb="3">
      <t>フクオカケン</t>
    </rPh>
    <rPh sb="3" eb="5">
      <t>ジチ</t>
    </rPh>
    <rPh sb="5" eb="7">
      <t>カイカン</t>
    </rPh>
    <rPh sb="7" eb="9">
      <t>カンリ</t>
    </rPh>
    <rPh sb="9" eb="11">
      <t>クミアイ</t>
    </rPh>
    <phoneticPr fontId="2"/>
  </si>
  <si>
    <t>遠賀・中間地域広域行政事務組合</t>
    <rPh sb="0" eb="2">
      <t>オンガ</t>
    </rPh>
    <rPh sb="3" eb="5">
      <t>ナカマ</t>
    </rPh>
    <rPh sb="5" eb="7">
      <t>チイキ</t>
    </rPh>
    <rPh sb="7" eb="9">
      <t>コウイキ</t>
    </rPh>
    <rPh sb="9" eb="11">
      <t>ギョウセイ</t>
    </rPh>
    <rPh sb="11" eb="13">
      <t>ジム</t>
    </rPh>
    <rPh sb="13" eb="15">
      <t>クミアイ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</si>
  <si>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</si>
  <si>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2">
      <t>フクオカ</t>
    </rPh>
    <rPh sb="2" eb="3">
      <t>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</si>
  <si>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</si>
  <si>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</si>
  <si>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</si>
  <si>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</si>
  <si>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</si>
  <si>
    <t>地方独立行政法人芦屋中央病院</t>
    <rPh sb="0" eb="8">
      <t>チホウドクリツギョウセイホウジン</t>
    </rPh>
    <rPh sb="8" eb="10">
      <t>アシヤ</t>
    </rPh>
    <rPh sb="10" eb="12">
      <t>チュウオウ</t>
    </rPh>
    <rPh sb="12" eb="14">
      <t>ビョウイン</t>
    </rPh>
    <phoneticPr fontId="2"/>
  </si>
  <si>
    <t>競艇収益まちづくり基金</t>
    <rPh sb="0" eb="2">
      <t>キョウテイ</t>
    </rPh>
    <rPh sb="2" eb="4">
      <t>シュウエキ</t>
    </rPh>
    <rPh sb="9" eb="11">
      <t>キキン</t>
    </rPh>
    <phoneticPr fontId="5"/>
  </si>
  <si>
    <t>公共施設等整備基金</t>
    <rPh sb="0" eb="2">
      <t>コウキョウ</t>
    </rPh>
    <rPh sb="2" eb="4">
      <t>シセツ</t>
    </rPh>
    <rPh sb="4" eb="5">
      <t>トウ</t>
    </rPh>
    <rPh sb="5" eb="7">
      <t>セイビ</t>
    </rPh>
    <rPh sb="7" eb="9">
      <t>キキン</t>
    </rPh>
    <phoneticPr fontId="5"/>
  </si>
  <si>
    <t>町営住宅基金</t>
    <rPh sb="0" eb="4">
      <t>チョウエイジュウタク</t>
    </rPh>
    <rPh sb="4" eb="6">
      <t>キキン</t>
    </rPh>
    <phoneticPr fontId="5"/>
  </si>
  <si>
    <t>職員退職基金</t>
    <rPh sb="0" eb="2">
      <t>ショクイン</t>
    </rPh>
    <rPh sb="2" eb="4">
      <t>タイショク</t>
    </rPh>
    <rPh sb="4" eb="6">
      <t>キキン</t>
    </rPh>
    <phoneticPr fontId="5"/>
  </si>
  <si>
    <t>特定防衛施設周辺整備調整交付金事業基金</t>
    <rPh sb="0" eb="6">
      <t>トクテイボウエイシセツ</t>
    </rPh>
    <rPh sb="6" eb="8">
      <t>シュウヘン</t>
    </rPh>
    <rPh sb="8" eb="10">
      <t>セイビ</t>
    </rPh>
    <rPh sb="10" eb="12">
      <t>チョウセイ</t>
    </rPh>
    <rPh sb="12" eb="15">
      <t>コウフキン</t>
    </rPh>
    <rPh sb="15" eb="17">
      <t>ジギョウ</t>
    </rPh>
    <rPh sb="17" eb="19">
      <t>キキン</t>
    </rPh>
    <phoneticPr fontId="5"/>
  </si>
  <si>
    <t>-</t>
    <phoneticPr fontId="2"/>
  </si>
  <si>
    <t>福岡県芦屋町</t>
    <phoneticPr fontId="25"/>
  </si>
  <si>
    <t>歳出の状況（単位 千円・％）</t>
    <phoneticPr fontId="5"/>
  </si>
  <si>
    <t>目的別歳出の状況（単位 千円・％）</t>
    <phoneticPr fontId="5"/>
  </si>
  <si>
    <t>地方譲与税</t>
    <phoneticPr fontId="5"/>
  </si>
  <si>
    <t>　法定普通税</t>
    <phoneticPr fontId="5"/>
  </si>
  <si>
    <t>-</t>
    <phoneticPr fontId="5"/>
  </si>
  <si>
    <t>　　　個人均等割</t>
    <phoneticPr fontId="5"/>
  </si>
  <si>
    <t>-</t>
    <phoneticPr fontId="5"/>
  </si>
  <si>
    <t>　　　所得割</t>
    <phoneticPr fontId="5"/>
  </si>
  <si>
    <t>分離課税所得割交付金</t>
    <phoneticPr fontId="25"/>
  </si>
  <si>
    <t>　　　法人均等割</t>
    <phoneticPr fontId="5"/>
  </si>
  <si>
    <t>　　　法人税割</t>
    <phoneticPr fontId="5"/>
  </si>
  <si>
    <t>　　　うち純固定資産税</t>
    <phoneticPr fontId="5"/>
  </si>
  <si>
    <t>　　軽自動車税</t>
    <phoneticPr fontId="5"/>
  </si>
  <si>
    <t>　　市町村たばこ税</t>
    <phoneticPr fontId="5"/>
  </si>
  <si>
    <t>　　鉱産税</t>
    <phoneticPr fontId="5"/>
  </si>
  <si>
    <t>　　特別土地保有税</t>
    <phoneticPr fontId="5"/>
  </si>
  <si>
    <t>　法定外普通税</t>
    <phoneticPr fontId="5"/>
  </si>
  <si>
    <t>　個人住民税減収補塡特例交付金</t>
    <phoneticPr fontId="5"/>
  </si>
  <si>
    <t>　新型コロナウイルス感染症対策地方税減収補塡特別交付金</t>
    <phoneticPr fontId="5"/>
  </si>
  <si>
    <t>　　都市計画税</t>
    <phoneticPr fontId="5"/>
  </si>
  <si>
    <t>構成比</t>
    <phoneticPr fontId="5"/>
  </si>
  <si>
    <t>充当一般財源等</t>
    <phoneticPr fontId="5"/>
  </si>
  <si>
    <t>　法定外目的税</t>
    <phoneticPr fontId="5"/>
  </si>
  <si>
    <t>　人件費</t>
    <phoneticPr fontId="5"/>
  </si>
  <si>
    <t>-</t>
    <phoneticPr fontId="5"/>
  </si>
  <si>
    <t>-</t>
    <phoneticPr fontId="5"/>
  </si>
  <si>
    <t>　扶助費</t>
    <phoneticPr fontId="5"/>
  </si>
  <si>
    <t>　うち元金</t>
    <phoneticPr fontId="25"/>
  </si>
  <si>
    <t>下水道</t>
    <phoneticPr fontId="5"/>
  </si>
  <si>
    <t>　繰出金</t>
    <phoneticPr fontId="5"/>
  </si>
  <si>
    <t>工業用水道</t>
    <phoneticPr fontId="5"/>
  </si>
  <si>
    <t>　うち臨時財政対策債</t>
    <phoneticPr fontId="5"/>
  </si>
  <si>
    <t>歳入合計</t>
    <phoneticPr fontId="5"/>
  </si>
  <si>
    <t>　うち単独</t>
    <phoneticPr fontId="5"/>
  </si>
  <si>
    <t>災害復旧事業費</t>
    <phoneticPr fontId="5"/>
  </si>
  <si>
    <t>歳出合計</t>
    <phoneticPr fontId="5"/>
  </si>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</sst>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xmlns:c16r2="http://schemas.microsoft.com/office/drawing/2015/06/chart">
            <c:ext xmlns:c16="http://schemas.microsoft.com/office/drawing/2014/chart" uri="{C3380CC4-5D6E-409C-BE32-E72D297353CC}">
              <c16:uniqueId val="{00000000-5747-453A-BA3E-A722BBB067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204332</c:v>
                </c:pt>
                <c:pt idx="1">
                  <c:v>136203</c:v>
                </c:pt>
                <c:pt idx="2">
                  <c:v>77255</c:v>
                </c:pt>
                <c:pt idx="3">
                  <c:v>121357</c:v>
                </c:pt>
                <c:pt idx="4">
                  <c:v>51158</c:v>
                </c:pt>
              </c:numCache>
            </c:numRef>
          </c:val>
          <c:smooth val="0"/>
          <c:extLst xmlns:c16r2="http://schemas.microsoft.com/office/drawing/2015/06/chart">
            <c:ext xmlns:c16="http://schemas.microsoft.com/office/drawing/2014/chart" uri="{C3380CC4-5D6E-409C-BE32-E72D297353CC}">
              <c16:uniqueId val="{00000001-5747-453A-BA3E-A722BBB0679D}"/>
            </c:ext>
          </c:extLst>
        </c:ser>
        <c:dLbls>
          <c:showLegendKey val="0"/>
          <c:showVal val="0"/>
          <c:showCatName val="0"/>
          <c:showSerName val="0"/>
          <c:showPercent val="0"/>
          <c:showBubbleSize val="0"/>
        </c:dLbls>
        <c:marker val="1"/>
        <c:smooth val="0"/>
        <c:axId val="494599608"/>
        <c:axId val="494599992"/>
      </c:lineChart>
      <c:catAx>
        <c:axId val="4945996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4599992"/>
        <c:crosses val="autoZero"/>
        <c:auto val="1"/>
        <c:lblAlgn val="ctr"/>
        <c:lblOffset val="100"/>
        <c:tickLblSkip val="1"/>
        <c:tickMarkSkip val="1"/>
        <c:noMultiLvlLbl val="0"/>
      </c:catAx>
      <c:valAx>
        <c:axId val="49459999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4599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5.23</c:v>
                </c:pt>
                <c:pt idx="1">
                  <c:v>5.43</c:v>
                </c:pt>
                <c:pt idx="2">
                  <c:v>5.8</c:v>
                </c:pt>
                <c:pt idx="3">
                  <c:v>9.1999999999999993</c:v>
                </c:pt>
                <c:pt idx="4">
                  <c:v>7.67</c:v>
                </c:pt>
              </c:numCache>
            </c:numRef>
          </c:val>
          <c:extLst xmlns:c16r2="http://schemas.microsoft.com/office/drawing/2015/06/chart">
            <c:ext xmlns:c16="http://schemas.microsoft.com/office/drawing/2014/chart" uri="{C3380CC4-5D6E-409C-BE32-E72D297353CC}">
              <c16:uniqueId val="{00000000-4BD8-41B0-BC3D-BA8AA672AD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29.67</c:v>
                </c:pt>
                <c:pt idx="1">
                  <c:v>25.93</c:v>
                </c:pt>
                <c:pt idx="2">
                  <c:v>21.69</c:v>
                </c:pt>
                <c:pt idx="3">
                  <c:v>16.87</c:v>
                </c:pt>
                <c:pt idx="4">
                  <c:v>37.380000000000003</c:v>
                </c:pt>
              </c:numCache>
            </c:numRef>
          </c:val>
          <c:extLst xmlns:c16r2="http://schemas.microsoft.com/office/drawing/2015/06/chart">
            <c:ext xmlns:c16="http://schemas.microsoft.com/office/drawing/2014/chart" uri="{C3380CC4-5D6E-409C-BE32-E72D297353CC}">
              <c16:uniqueId val="{00000001-4BD8-41B0-BC3D-BA8AA672AD87}"/>
            </c:ext>
          </c:extLst>
        </c:ser>
        <c:dLbls>
          <c:showLegendKey val="0"/>
          <c:showVal val="0"/>
          <c:showCatName val="0"/>
          <c:showSerName val="0"/>
          <c:showPercent val="0"/>
          <c:showBubbleSize val="0"/>
        </c:dLbls>
        <c:gapWidth val="250"/>
        <c:overlap val="100"/>
        <c:axId val="500730128"/>
        <c:axId val="500730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-15.43</c:v>
                </c:pt>
                <c:pt idx="1">
                  <c:v>-7.14</c:v>
                </c:pt>
                <c:pt idx="2">
                  <c:v>-6.62</c:v>
                </c:pt>
                <c:pt idx="3">
                  <c:v>-4.3</c:v>
                </c:pt>
                <c:pt idx="4">
                  <c:v>13.28</c:v>
                </c:pt>
              </c:numCache>
            </c:numRef>
          </c:val>
          <c:smooth val="0"/>
          <c:extLst xmlns:c16r2="http://schemas.microsoft.com/office/drawing/2015/06/chart">
            <c:ext xmlns:c16="http://schemas.microsoft.com/office/drawing/2014/chart" uri="{C3380CC4-5D6E-409C-BE32-E72D297353CC}">
              <c16:uniqueId val="{00000002-4BD8-41B0-BC3D-BA8AA672AD87}"/>
            </c:ext>
          </c:extLst>
        </c:ser>
        <c:dLbls>
          <c:showLegendKey val="0"/>
          <c:showVal val="0"/>
          <c:showCatName val="0"/>
          <c:showSerName val="0"/>
          <c:showPercent val="0"/>
          <c:showBubbleSize val="0"/>
        </c:dLbls>
        <c:marker val="1"/>
        <c:smooth val="0"/>
        <c:axId val="500730128"/>
        <c:axId val="500730512"/>
      </c:lineChart>
      <c:catAx>
        <c:axId val="500730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0730512"/>
        <c:crosses val="autoZero"/>
        <c:auto val="1"/>
        <c:lblAlgn val="ctr"/>
        <c:lblOffset val="100"/>
        <c:tickLblSkip val="1"/>
        <c:tickMarkSkip val="1"/>
        <c:noMultiLvlLbl val="0"/>
      </c:catAx>
      <c:valAx>
        <c:axId val="500730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0730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C8B-4639-BCE9-98E7C8E7C00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C8B-4639-BCE9-98E7C8E7C006}"/>
            </c:ext>
          </c:extLst>
        </c:ser>
        <c:ser>
          <c:idx val="2"/>
          <c:order val="2"/>
          <c:tx>
            <c:strRef>
              <c:f>データシート!$A$29</c:f>
              <c:strCache>
                <c:ptCount val="1"/>
                <c:pt idx="0">
                  <c:v>地方独立行政法人芦屋中央病院貸付金特別会計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6C8B-4639-BCE9-98E7C8E7C006}"/>
            </c:ext>
          </c:extLst>
        </c:ser>
        <c:ser>
          <c:idx val="3"/>
          <c:order val="3"/>
          <c:tx>
            <c:strRef>
              <c:f>データシート!$A$30</c:f>
              <c:strCache>
                <c:ptCount val="1"/>
                <c:pt idx="0">
                  <c:v>国民宿舎特別会計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0.05</c:v>
                </c:pt>
                <c:pt idx="6">
                  <c:v>#N/A</c:v>
                </c:pt>
                <c:pt idx="7">
                  <c:v>0.06</c:v>
                </c:pt>
                <c:pt idx="8">
                  <c:v>#N/A</c:v>
                </c:pt>
                <c:pt idx="9">
                  <c:v>0.02</c:v>
                </c:pt>
              </c:numCache>
            </c:numRef>
          </c:val>
          <c:extLst xmlns:c16r2="http://schemas.microsoft.com/office/drawing/2015/06/chart">
            <c:ext xmlns:c16="http://schemas.microsoft.com/office/drawing/2014/chart" uri="{C3380CC4-5D6E-409C-BE32-E72D297353CC}">
              <c16:uniqueId val="{00000003-6C8B-4639-BCE9-98E7C8E7C006}"/>
            </c:ext>
          </c:extLst>
        </c:ser>
        <c:ser>
          <c:idx val="4"/>
          <c:order val="4"/>
          <c:tx>
            <c:strRef>
              <c:f>データシート!$A$31</c:f>
              <c:strCache>
                <c:ptCount val="1"/>
                <c:pt idx="0">
                  <c:v>給食センター特別会計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0.05</c:v>
                </c:pt>
                <c:pt idx="4">
                  <c:v>#N/A</c:v>
                </c:pt>
                <c:pt idx="5">
                  <c:v>0.05</c:v>
                </c:pt>
                <c:pt idx="6">
                  <c:v>#N/A</c:v>
                </c:pt>
                <c:pt idx="7">
                  <c:v>0.05</c:v>
                </c:pt>
                <c:pt idx="8">
                  <c:v>#N/A</c:v>
                </c:pt>
                <c:pt idx="9">
                  <c:v>0.03</c:v>
                </c:pt>
              </c:numCache>
            </c:numRef>
          </c:val>
          <c:extLst xmlns:c16r2="http://schemas.microsoft.com/office/drawing/2015/06/chart">
            <c:ext xmlns:c16="http://schemas.microsoft.com/office/drawing/2014/chart" uri="{C3380CC4-5D6E-409C-BE32-E72D297353CC}">
              <c16:uniqueId val="{00000004-6C8B-4639-BCE9-98E7C8E7C00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0.18</c:v>
                </c:pt>
                <c:pt idx="2">
                  <c:v>#N/A</c:v>
                </c:pt>
                <c:pt idx="3">
                  <c:v>0.2</c:v>
                </c:pt>
                <c:pt idx="4">
                  <c:v>#N/A</c:v>
                </c:pt>
                <c:pt idx="5">
                  <c:v>0.2</c:v>
                </c:pt>
                <c:pt idx="6">
                  <c:v>#N/A</c:v>
                </c:pt>
                <c:pt idx="7">
                  <c:v>0.19</c:v>
                </c:pt>
                <c:pt idx="8">
                  <c:v>#N/A</c:v>
                </c:pt>
                <c:pt idx="9">
                  <c:v>0.19</c:v>
                </c:pt>
              </c:numCache>
            </c:numRef>
          </c:val>
          <c:extLst xmlns:c16r2="http://schemas.microsoft.com/office/drawing/2015/06/chart">
            <c:ext xmlns:c16="http://schemas.microsoft.com/office/drawing/2014/chart" uri="{C3380CC4-5D6E-409C-BE32-E72D297353CC}">
              <c16:uniqueId val="{00000005-6C8B-4639-BCE9-98E7C8E7C00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2.5299999999999998</c:v>
                </c:pt>
                <c:pt idx="2">
                  <c:v>#N/A</c:v>
                </c:pt>
                <c:pt idx="3">
                  <c:v>1.72</c:v>
                </c:pt>
                <c:pt idx="4">
                  <c:v>#N/A</c:v>
                </c:pt>
                <c:pt idx="5">
                  <c:v>0.72</c:v>
                </c:pt>
                <c:pt idx="6">
                  <c:v>#N/A</c:v>
                </c:pt>
                <c:pt idx="7">
                  <c:v>1.43</c:v>
                </c:pt>
                <c:pt idx="8">
                  <c:v>#N/A</c:v>
                </c:pt>
                <c:pt idx="9">
                  <c:v>1.43</c:v>
                </c:pt>
              </c:numCache>
            </c:numRef>
          </c:val>
          <c:extLst xmlns:c16r2="http://schemas.microsoft.com/office/drawing/2015/06/chart">
            <c:ext xmlns:c16="http://schemas.microsoft.com/office/drawing/2014/chart" uri="{C3380CC4-5D6E-409C-BE32-E72D297353CC}">
              <c16:uniqueId val="{00000006-6C8B-4639-BCE9-98E7C8E7C00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5.17</c:v>
                </c:pt>
                <c:pt idx="2">
                  <c:v>#N/A</c:v>
                </c:pt>
                <c:pt idx="3">
                  <c:v>5.37</c:v>
                </c:pt>
                <c:pt idx="4">
                  <c:v>#N/A</c:v>
                </c:pt>
                <c:pt idx="5">
                  <c:v>5.74</c:v>
                </c:pt>
                <c:pt idx="6">
                  <c:v>#N/A</c:v>
                </c:pt>
                <c:pt idx="7">
                  <c:v>9.14</c:v>
                </c:pt>
                <c:pt idx="8">
                  <c:v>#N/A</c:v>
                </c:pt>
                <c:pt idx="9">
                  <c:v>7.63</c:v>
                </c:pt>
              </c:numCache>
            </c:numRef>
          </c:val>
          <c:extLst xmlns:c16r2="http://schemas.microsoft.com/office/drawing/2015/06/chart">
            <c:ext xmlns:c16="http://schemas.microsoft.com/office/drawing/2014/chart" uri="{C3380CC4-5D6E-409C-BE32-E72D297353CC}">
              <c16:uniqueId val="{00000007-6C8B-4639-BCE9-98E7C8E7C006}"/>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13.94</c:v>
                </c:pt>
                <c:pt idx="2">
                  <c:v>#N/A</c:v>
                </c:pt>
                <c:pt idx="3">
                  <c:v>15.33</c:v>
                </c:pt>
                <c:pt idx="4">
                  <c:v>#N/A</c:v>
                </c:pt>
                <c:pt idx="5">
                  <c:v>15.93</c:v>
                </c:pt>
                <c:pt idx="6">
                  <c:v>#N/A</c:v>
                </c:pt>
                <c:pt idx="7">
                  <c:v>15.81</c:v>
                </c:pt>
                <c:pt idx="8">
                  <c:v>#N/A</c:v>
                </c:pt>
                <c:pt idx="9">
                  <c:v>15.53</c:v>
                </c:pt>
              </c:numCache>
            </c:numRef>
          </c:val>
          <c:extLst xmlns:c16r2="http://schemas.microsoft.com/office/drawing/2015/06/chart">
            <c:ext xmlns:c16="http://schemas.microsoft.com/office/drawing/2014/chart" uri="{C3380CC4-5D6E-409C-BE32-E72D297353CC}">
              <c16:uniqueId val="{00000008-6C8B-4639-BCE9-98E7C8E7C006}"/>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270.02999999999997</c:v>
                </c:pt>
                <c:pt idx="2">
                  <c:v>#N/A</c:v>
                </c:pt>
                <c:pt idx="3">
                  <c:v>345.09</c:v>
                </c:pt>
                <c:pt idx="4">
                  <c:v>#N/A</c:v>
                </c:pt>
                <c:pt idx="5">
                  <c:v>433.84</c:v>
                </c:pt>
                <c:pt idx="6">
                  <c:v>#N/A</c:v>
                </c:pt>
                <c:pt idx="7">
                  <c:v>548.11</c:v>
                </c:pt>
                <c:pt idx="8">
                  <c:v>#N/A</c:v>
                </c:pt>
                <c:pt idx="9">
                  <c:v>662.26</c:v>
                </c:pt>
              </c:numCache>
            </c:numRef>
          </c:val>
          <c:extLst xmlns:c16r2="http://schemas.microsoft.com/office/drawing/2015/06/chart">
            <c:ext xmlns:c16="http://schemas.microsoft.com/office/drawing/2014/chart" uri="{C3380CC4-5D6E-409C-BE32-E72D297353CC}">
              <c16:uniqueId val="{00000009-6C8B-4639-BCE9-98E7C8E7C006}"/>
            </c:ext>
          </c:extLst>
        </c:ser>
        <c:dLbls>
          <c:showLegendKey val="0"/>
          <c:showVal val="0"/>
          <c:showCatName val="0"/>
          <c:showSerName val="0"/>
          <c:showPercent val="0"/>
          <c:showBubbleSize val="0"/>
        </c:dLbls>
        <c:gapWidth val="150"/>
        <c:overlap val="100"/>
        <c:axId val="171310432"/>
        <c:axId val="171310816"/>
      </c:barChart>
      <c:catAx>
        <c:axId val="17131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1310816"/>
        <c:crosses val="autoZero"/>
        <c:auto val="1"/>
        <c:lblAlgn val="ctr"/>
        <c:lblOffset val="100"/>
        <c:tickLblSkip val="1"/>
        <c:tickMarkSkip val="1"/>
        <c:noMultiLvlLbl val="0"/>
      </c:catAx>
      <c:valAx>
        <c:axId val="171310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310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755</c:v>
                </c:pt>
                <c:pt idx="5">
                  <c:v>853</c:v>
                </c:pt>
                <c:pt idx="8">
                  <c:v>1201</c:v>
                </c:pt>
                <c:pt idx="11">
                  <c:v>1652</c:v>
                </c:pt>
                <c:pt idx="14">
                  <c:v>1392</c:v>
                </c:pt>
              </c:numCache>
            </c:numRef>
          </c:val>
          <c:extLst xmlns:c16r2="http://schemas.microsoft.com/office/drawing/2015/06/chart">
            <c:ext xmlns:c16="http://schemas.microsoft.com/office/drawing/2014/chart" uri="{C3380CC4-5D6E-409C-BE32-E72D297353CC}">
              <c16:uniqueId val="{00000000-C936-4A73-8530-E4E0C4D335A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936-4A73-8530-E4E0C4D335A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936-4A73-8530-E4E0C4D335A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58</c:v>
                </c:pt>
                <c:pt idx="3">
                  <c:v>68</c:v>
                </c:pt>
                <c:pt idx="6">
                  <c:v>56</c:v>
                </c:pt>
                <c:pt idx="9">
                  <c:v>56</c:v>
                </c:pt>
                <c:pt idx="12">
                  <c:v>46</c:v>
                </c:pt>
              </c:numCache>
            </c:numRef>
          </c:val>
          <c:extLst xmlns:c16r2="http://schemas.microsoft.com/office/drawing/2015/06/chart">
            <c:ext xmlns:c16="http://schemas.microsoft.com/office/drawing/2014/chart" uri="{C3380CC4-5D6E-409C-BE32-E72D297353CC}">
              <c16:uniqueId val="{00000003-C936-4A73-8530-E4E0C4D335A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202</c:v>
                </c:pt>
                <c:pt idx="3">
                  <c:v>195</c:v>
                </c:pt>
                <c:pt idx="6">
                  <c:v>173</c:v>
                </c:pt>
                <c:pt idx="9">
                  <c:v>111</c:v>
                </c:pt>
                <c:pt idx="12">
                  <c:v>115</c:v>
                </c:pt>
              </c:numCache>
            </c:numRef>
          </c:val>
          <c:extLst xmlns:c16r2="http://schemas.microsoft.com/office/drawing/2015/06/chart">
            <c:ext xmlns:c16="http://schemas.microsoft.com/office/drawing/2014/chart" uri="{C3380CC4-5D6E-409C-BE32-E72D297353CC}">
              <c16:uniqueId val="{00000004-C936-4A73-8530-E4E0C4D335A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936-4A73-8530-E4E0C4D335A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936-4A73-8530-E4E0C4D335A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690</c:v>
                </c:pt>
                <c:pt idx="3">
                  <c:v>778</c:v>
                </c:pt>
                <c:pt idx="6">
                  <c:v>1119</c:v>
                </c:pt>
                <c:pt idx="9">
                  <c:v>1297</c:v>
                </c:pt>
                <c:pt idx="12">
                  <c:v>1317</c:v>
                </c:pt>
              </c:numCache>
            </c:numRef>
          </c:val>
          <c:extLst xmlns:c16r2="http://schemas.microsoft.com/office/drawing/2015/06/chart">
            <c:ext xmlns:c16="http://schemas.microsoft.com/office/drawing/2014/chart" uri="{C3380CC4-5D6E-409C-BE32-E72D297353CC}">
              <c16:uniqueId val="{00000007-C936-4A73-8530-E4E0C4D335AF}"/>
            </c:ext>
          </c:extLst>
        </c:ser>
        <c:dLbls>
          <c:showLegendKey val="0"/>
          <c:showVal val="0"/>
          <c:showCatName val="0"/>
          <c:showSerName val="0"/>
          <c:showPercent val="0"/>
          <c:showBubbleSize val="0"/>
        </c:dLbls>
        <c:gapWidth val="100"/>
        <c:overlap val="100"/>
        <c:axId val="494377200"/>
        <c:axId val="496785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195</c:v>
                </c:pt>
                <c:pt idx="2">
                  <c:v>#N/A</c:v>
                </c:pt>
                <c:pt idx="3">
                  <c:v>#N/A</c:v>
                </c:pt>
                <c:pt idx="4">
                  <c:v>188</c:v>
                </c:pt>
                <c:pt idx="5">
                  <c:v>#N/A</c:v>
                </c:pt>
                <c:pt idx="6">
                  <c:v>#N/A</c:v>
                </c:pt>
                <c:pt idx="7">
                  <c:v>147</c:v>
                </c:pt>
                <c:pt idx="8">
                  <c:v>#N/A</c:v>
                </c:pt>
                <c:pt idx="9">
                  <c:v>#N/A</c:v>
                </c:pt>
                <c:pt idx="10">
                  <c:v>-188</c:v>
                </c:pt>
                <c:pt idx="11">
                  <c:v>#N/A</c:v>
                </c:pt>
                <c:pt idx="12">
                  <c:v>#N/A</c:v>
                </c:pt>
                <c:pt idx="13">
                  <c:v>86</c:v>
                </c:pt>
                <c:pt idx="14">
                  <c:v>#N/A</c:v>
                </c:pt>
              </c:numCache>
            </c:numRef>
          </c:val>
          <c:smooth val="0"/>
          <c:extLst xmlns:c16r2="http://schemas.microsoft.com/office/drawing/2015/06/chart">
            <c:ext xmlns:c16="http://schemas.microsoft.com/office/drawing/2014/chart" uri="{C3380CC4-5D6E-409C-BE32-E72D297353CC}">
              <c16:uniqueId val="{00000008-C936-4A73-8530-E4E0C4D335AF}"/>
            </c:ext>
          </c:extLst>
        </c:ser>
        <c:dLbls>
          <c:showLegendKey val="0"/>
          <c:showVal val="0"/>
          <c:showCatName val="0"/>
          <c:showSerName val="0"/>
          <c:showPercent val="0"/>
          <c:showBubbleSize val="0"/>
        </c:dLbls>
        <c:marker val="1"/>
        <c:smooth val="0"/>
        <c:axId val="494377200"/>
        <c:axId val="496785680"/>
      </c:lineChart>
      <c:catAx>
        <c:axId val="49437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6785680"/>
        <c:crosses val="autoZero"/>
        <c:auto val="1"/>
        <c:lblAlgn val="ctr"/>
        <c:lblOffset val="100"/>
        <c:tickLblSkip val="1"/>
        <c:tickMarkSkip val="1"/>
        <c:noMultiLvlLbl val="0"/>
      </c:catAx>
      <c:valAx>
        <c:axId val="496785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377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8849</c:v>
                </c:pt>
                <c:pt idx="5">
                  <c:v>9095</c:v>
                </c:pt>
                <c:pt idx="8">
                  <c:v>9168</c:v>
                </c:pt>
                <c:pt idx="11">
                  <c:v>9111</c:v>
                </c:pt>
                <c:pt idx="14">
                  <c:v>8871</c:v>
                </c:pt>
              </c:numCache>
            </c:numRef>
          </c:val>
          <c:extLst xmlns:c16r2="http://schemas.microsoft.com/office/drawing/2015/06/chart">
            <c:ext xmlns:c16="http://schemas.microsoft.com/office/drawing/2014/chart" uri="{C3380CC4-5D6E-409C-BE32-E72D297353CC}">
              <c16:uniqueId val="{00000000-1C31-4467-9043-F8DD485291B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5890</c:v>
                </c:pt>
                <c:pt idx="5">
                  <c:v>6128</c:v>
                </c:pt>
                <c:pt idx="8">
                  <c:v>5789</c:v>
                </c:pt>
                <c:pt idx="11">
                  <c:v>5434</c:v>
                </c:pt>
                <c:pt idx="14">
                  <c:v>4990</c:v>
                </c:pt>
              </c:numCache>
            </c:numRef>
          </c:val>
          <c:extLst xmlns:c16r2="http://schemas.microsoft.com/office/drawing/2015/06/chart">
            <c:ext xmlns:c16="http://schemas.microsoft.com/office/drawing/2014/chart" uri="{C3380CC4-5D6E-409C-BE32-E72D297353CC}">
              <c16:uniqueId val="{00000001-1C31-4467-9043-F8DD485291B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4123</c:v>
                </c:pt>
                <c:pt idx="5">
                  <c:v>4158</c:v>
                </c:pt>
                <c:pt idx="8">
                  <c:v>4182</c:v>
                </c:pt>
                <c:pt idx="11">
                  <c:v>3882</c:v>
                </c:pt>
                <c:pt idx="14">
                  <c:v>4830</c:v>
                </c:pt>
              </c:numCache>
            </c:numRef>
          </c:val>
          <c:extLst xmlns:c16r2="http://schemas.microsoft.com/office/drawing/2015/06/chart">
            <c:ext xmlns:c16="http://schemas.microsoft.com/office/drawing/2014/chart" uri="{C3380CC4-5D6E-409C-BE32-E72D297353CC}">
              <c16:uniqueId val="{00000002-1C31-4467-9043-F8DD485291B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C31-4467-9043-F8DD485291B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C31-4467-9043-F8DD485291B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502</c:v>
                </c:pt>
                <c:pt idx="3">
                  <c:v>754</c:v>
                </c:pt>
                <c:pt idx="6">
                  <c:v>839</c:v>
                </c:pt>
                <c:pt idx="9">
                  <c:v>819</c:v>
                </c:pt>
                <c:pt idx="12">
                  <c:v>641</c:v>
                </c:pt>
              </c:numCache>
            </c:numRef>
          </c:val>
          <c:extLst xmlns:c16r2="http://schemas.microsoft.com/office/drawing/2015/06/chart">
            <c:ext xmlns:c16="http://schemas.microsoft.com/office/drawing/2014/chart" uri="{C3380CC4-5D6E-409C-BE32-E72D297353CC}">
              <c16:uniqueId val="{00000005-1C31-4467-9043-F8DD485291B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730</c:v>
                </c:pt>
                <c:pt idx="3">
                  <c:v>688</c:v>
                </c:pt>
                <c:pt idx="6">
                  <c:v>735</c:v>
                </c:pt>
                <c:pt idx="9">
                  <c:v>699</c:v>
                </c:pt>
                <c:pt idx="12">
                  <c:v>776</c:v>
                </c:pt>
              </c:numCache>
            </c:numRef>
          </c:val>
          <c:extLst xmlns:c16r2="http://schemas.microsoft.com/office/drawing/2015/06/chart">
            <c:ext xmlns:c16="http://schemas.microsoft.com/office/drawing/2014/chart" uri="{C3380CC4-5D6E-409C-BE32-E72D297353CC}">
              <c16:uniqueId val="{00000006-1C31-4467-9043-F8DD485291B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350</c:v>
                </c:pt>
                <c:pt idx="3">
                  <c:v>328</c:v>
                </c:pt>
                <c:pt idx="6">
                  <c:v>284</c:v>
                </c:pt>
                <c:pt idx="9">
                  <c:v>257</c:v>
                </c:pt>
                <c:pt idx="12">
                  <c:v>233</c:v>
                </c:pt>
              </c:numCache>
            </c:numRef>
          </c:val>
          <c:extLst xmlns:c16r2="http://schemas.microsoft.com/office/drawing/2015/06/chart">
            <c:ext xmlns:c16="http://schemas.microsoft.com/office/drawing/2014/chart" uri="{C3380CC4-5D6E-409C-BE32-E72D297353CC}">
              <c16:uniqueId val="{00000007-1C31-4467-9043-F8DD485291B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930</c:v>
                </c:pt>
                <c:pt idx="3">
                  <c:v>778</c:v>
                </c:pt>
                <c:pt idx="6">
                  <c:v>612</c:v>
                </c:pt>
                <c:pt idx="9">
                  <c:v>521</c:v>
                </c:pt>
                <c:pt idx="12">
                  <c:v>419</c:v>
                </c:pt>
              </c:numCache>
            </c:numRef>
          </c:val>
          <c:extLst xmlns:c16r2="http://schemas.microsoft.com/office/drawing/2015/06/chart">
            <c:ext xmlns:c16="http://schemas.microsoft.com/office/drawing/2014/chart" uri="{C3380CC4-5D6E-409C-BE32-E72D297353CC}">
              <c16:uniqueId val="{00000008-1C31-4467-9043-F8DD485291B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1C31-4467-9043-F8DD485291B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12585</c:v>
                </c:pt>
                <c:pt idx="3">
                  <c:v>13373</c:v>
                </c:pt>
                <c:pt idx="6">
                  <c:v>13201</c:v>
                </c:pt>
                <c:pt idx="9">
                  <c:v>13297</c:v>
                </c:pt>
                <c:pt idx="12">
                  <c:v>12540</c:v>
                </c:pt>
              </c:numCache>
            </c:numRef>
          </c:val>
          <c:extLst xmlns:c16r2="http://schemas.microsoft.com/office/drawing/2015/06/chart">
            <c:ext xmlns:c16="http://schemas.microsoft.com/office/drawing/2014/chart" uri="{C3380CC4-5D6E-409C-BE32-E72D297353CC}">
              <c16:uniqueId val="{0000000A-1C31-4467-9043-F8DD485291B4}"/>
            </c:ext>
          </c:extLst>
        </c:ser>
        <c:dLbls>
          <c:showLegendKey val="0"/>
          <c:showVal val="0"/>
          <c:showCatName val="0"/>
          <c:showSerName val="0"/>
          <c:showPercent val="0"/>
          <c:showBubbleSize val="0"/>
        </c:dLbls>
        <c:gapWidth val="100"/>
        <c:overlap val="100"/>
        <c:axId val="496924320"/>
        <c:axId val="496786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1C31-4467-9043-F8DD485291B4}"/>
            </c:ext>
          </c:extLst>
        </c:ser>
        <c:dLbls>
          <c:showLegendKey val="0"/>
          <c:showVal val="0"/>
          <c:showCatName val="0"/>
          <c:showSerName val="0"/>
          <c:showPercent val="0"/>
          <c:showBubbleSize val="0"/>
        </c:dLbls>
        <c:marker val="1"/>
        <c:smooth val="0"/>
        <c:axId val="496924320"/>
        <c:axId val="496786064"/>
      </c:lineChart>
      <c:catAx>
        <c:axId val="49692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6786064"/>
        <c:crosses val="autoZero"/>
        <c:auto val="1"/>
        <c:lblAlgn val="ctr"/>
        <c:lblOffset val="100"/>
        <c:tickLblSkip val="1"/>
        <c:tickMarkSkip val="1"/>
        <c:noMultiLvlLbl val="0"/>
      </c:catAx>
      <c:valAx>
        <c:axId val="496786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6924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831</c:v>
                </c:pt>
                <c:pt idx="1">
                  <c:v>680</c:v>
                </c:pt>
                <c:pt idx="2">
                  <c:v>1605</c:v>
                </c:pt>
              </c:numCache>
            </c:numRef>
          </c:val>
          <c:extLst xmlns:c16r2="http://schemas.microsoft.com/office/drawing/2015/06/chart">
            <c:ext xmlns:c16="http://schemas.microsoft.com/office/drawing/2014/chart" uri="{C3380CC4-5D6E-409C-BE32-E72D297353CC}">
              <c16:uniqueId val="{00000000-21A4-409C-85D5-52205CD0FF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96</c:v>
                </c:pt>
                <c:pt idx="1">
                  <c:v>96</c:v>
                </c:pt>
                <c:pt idx="2">
                  <c:v>96</c:v>
                </c:pt>
              </c:numCache>
            </c:numRef>
          </c:val>
          <c:extLst xmlns:c16r2="http://schemas.microsoft.com/office/drawing/2015/06/chart">
            <c:ext xmlns:c16="http://schemas.microsoft.com/office/drawing/2014/chart" uri="{C3380CC4-5D6E-409C-BE32-E72D297353CC}">
              <c16:uniqueId val="{00000001-21A4-409C-85D5-52205CD0FF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3071</c:v>
                </c:pt>
                <c:pt idx="1">
                  <c:v>2910</c:v>
                </c:pt>
                <c:pt idx="2">
                  <c:v>2931</c:v>
                </c:pt>
              </c:numCache>
            </c:numRef>
          </c:val>
          <c:extLst xmlns:c16r2="http://schemas.microsoft.com/office/drawing/2015/06/chart">
            <c:ext xmlns:c16="http://schemas.microsoft.com/office/drawing/2014/chart" uri="{C3380CC4-5D6E-409C-BE32-E72D297353CC}">
              <c16:uniqueId val="{00000002-21A4-409C-85D5-52205CD0FFD5}"/>
            </c:ext>
          </c:extLst>
        </c:ser>
        <c:dLbls>
          <c:showLegendKey val="0"/>
          <c:showVal val="0"/>
          <c:showCatName val="0"/>
          <c:showSerName val="0"/>
          <c:showPercent val="0"/>
          <c:showBubbleSize val="0"/>
        </c:dLbls>
        <c:gapWidth val="120"/>
        <c:overlap val="100"/>
        <c:axId val="503459120"/>
        <c:axId val="503459504"/>
      </c:barChart>
      <c:catAx>
        <c:axId val="50345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3459504"/>
        <c:crosses val="autoZero"/>
        <c:auto val="1"/>
        <c:lblAlgn val="ctr"/>
        <c:lblOffset val="100"/>
        <c:tickLblSkip val="1"/>
        <c:tickMarkSkip val="1"/>
        <c:noMultiLvlLbl val="0"/>
      </c:catAx>
      <c:valAx>
        <c:axId val="5034595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3459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13,303
13,199
11.60
9,808,282
9,448,079
329,360
4,293,703
12,395,185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当町の地方税収は</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億と歳入全体の</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％にも満たない状況にある。この要因は、行政面積のうち</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を航空自衛隊芦屋基地が占めており、大規模な企業立地がないため、固定資産税や法人住民税が少ないことによる。</a:t>
          </a:r>
        </a:p>
        <a:p>
          <a:r>
            <a:rPr kumimoji="1" lang="ja-JP" altLang="en-US" sz="1300">
              <a:latin typeface="ＭＳ Ｐゴシック" panose="020B0600070205080204" pitchFamily="50" charset="-128"/>
              <a:ea typeface="ＭＳ Ｐゴシック" panose="020B0600070205080204" pitchFamily="50" charset="-128"/>
            </a:rPr>
            <a:t>　また、町内に主要産業がないことから財政基盤が弱く、財政力指数に影響していることも特徴である。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年度も平成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年度から引き続いて、新婚・子育て世帯民間賃貸住宅家賃補助の交付やバス定期券に対する通学補助を行うなど人口増施策に取り組んでおり、地方税収の増に努めている。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72269</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a:off x="4114800" y="742163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106032</xdr:rowOff>
    </xdr:from>
    <xdr:ext cx="762000" cy="259045"/>
    <xdr:sp macro="" textlink="">
      <xdr:nvSpPr>
        <xdr:cNvPr id="71" name="財政力平均値テキスト">
          <a:extLst>
            <a:ext uri="{FF2B5EF4-FFF2-40B4-BE49-F238E27FC236}">
              <a16:creationId xmlns="" xmlns:a16="http://schemas.microsoft.com/office/drawing/2014/main" id="{00000000-0008-0000-0300-000047000000}"/>
            </a:ext>
          </a:extLst>
        </xdr:cNvPr>
        <xdr:cNvSpPr txBox="1"/>
      </xdr:nvSpPr>
      <xdr:spPr>
        <a:xfrm>
          <a:off x="5041900" y="713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37798</xdr:rowOff>
    </xdr:from>
    <xdr:to>
      <xdr:col>19</xdr:col>
      <xdr:colOff>133350</xdr:colOff>
      <xdr:row>43</xdr:row>
      <xdr:rowOff>49288</xdr:rowOff>
    </xdr:to>
    <xdr:cxnSp macro="">
      <xdr:nvCxnSpPr>
        <xdr:cNvPr id="73" name="直線コネクタ 72">
          <a:extLst>
            <a:ext uri="{FF2B5EF4-FFF2-40B4-BE49-F238E27FC236}">
              <a16:creationId xmlns="" xmlns:a16="http://schemas.microsoft.com/office/drawing/2014/main" id="{00000000-0008-0000-0300-000049000000}"/>
            </a:ext>
          </a:extLst>
        </xdr:cNvPr>
        <xdr:cNvCxnSpPr/>
      </xdr:nvCxnSpPr>
      <xdr:spPr>
        <a:xfrm>
          <a:off x="3225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 xmlns:a16="http://schemas.microsoft.com/office/drawing/2014/main" id="{00000000-0008-0000-0300-00004A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6851</xdr:rowOff>
    </xdr:from>
    <xdr:ext cx="736600" cy="259045"/>
    <xdr:sp macro="" textlink="">
      <xdr:nvSpPr>
        <xdr:cNvPr id="75" name="テキスト ボックス 74">
          <a:extLst>
            <a:ext uri="{FF2B5EF4-FFF2-40B4-BE49-F238E27FC236}">
              <a16:creationId xmlns="" xmlns:a16="http://schemas.microsoft.com/office/drawing/2014/main" id="{00000000-0008-0000-0300-00004B000000}"/>
            </a:ext>
          </a:extLst>
        </xdr:cNvPr>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37798</xdr:rowOff>
    </xdr:to>
    <xdr:cxnSp macro="">
      <xdr:nvCxnSpPr>
        <xdr:cNvPr id="76" name="直線コネクタ 75">
          <a:extLst>
            <a:ext uri="{FF2B5EF4-FFF2-40B4-BE49-F238E27FC236}">
              <a16:creationId xmlns="" xmlns:a16="http://schemas.microsoft.com/office/drawing/2014/main" id="{00000000-0008-0000-0300-00004C000000}"/>
            </a:ext>
          </a:extLst>
        </xdr:cNvPr>
        <xdr:cNvCxnSpPr/>
      </xdr:nvCxnSpPr>
      <xdr:spPr>
        <a:xfrm>
          <a:off x="2336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a:extLst>
            <a:ext uri="{FF2B5EF4-FFF2-40B4-BE49-F238E27FC236}">
              <a16:creationId xmlns="" xmlns:a16="http://schemas.microsoft.com/office/drawing/2014/main" id="{00000000-0008-0000-0300-00004E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37798</xdr:rowOff>
    </xdr:to>
    <xdr:cxnSp macro="">
      <xdr:nvCxnSpPr>
        <xdr:cNvPr id="79" name="直線コネクタ 78">
          <a:extLst>
            <a:ext uri="{FF2B5EF4-FFF2-40B4-BE49-F238E27FC236}">
              <a16:creationId xmlns="" xmlns:a16="http://schemas.microsoft.com/office/drawing/2014/main" id="{00000000-0008-0000-0300-00004F000000}"/>
            </a:ext>
          </a:extLst>
        </xdr:cNvPr>
        <xdr:cNvCxnSpPr/>
      </xdr:nvCxnSpPr>
      <xdr:spPr>
        <a:xfrm flipV="1">
          <a:off x="1447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a:extLst>
            <a:ext uri="{FF2B5EF4-FFF2-40B4-BE49-F238E27FC236}">
              <a16:creationId xmlns="" xmlns:a16="http://schemas.microsoft.com/office/drawing/2014/main" id="{00000000-0008-0000-0300-000052000000}"/>
            </a:ext>
          </a:extLst>
        </xdr:cNvPr>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4902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164996</xdr:rowOff>
    </xdr:from>
    <xdr:ext cx="762000" cy="259045"/>
    <xdr:sp macro="" textlink="">
      <xdr:nvSpPr>
        <xdr:cNvPr id="90" name="財政力該当値テキスト">
          <a:extLst>
            <a:ext uri="{FF2B5EF4-FFF2-40B4-BE49-F238E27FC236}">
              <a16:creationId xmlns="" xmlns:a16="http://schemas.microsoft.com/office/drawing/2014/main" id="{00000000-0008-0000-0300-00005A000000}"/>
            </a:ext>
          </a:extLst>
        </xdr:cNvPr>
        <xdr:cNvSpPr txBox="1"/>
      </xdr:nvSpPr>
      <xdr:spPr>
        <a:xfrm>
          <a:off x="5041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158448</xdr:rowOff>
    </xdr:from>
    <xdr:to>
      <xdr:col>15</xdr:col>
      <xdr:colOff>133350</xdr:colOff>
      <xdr:row>43</xdr:row>
      <xdr:rowOff>88598</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3175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a:extLst>
            <a:ext uri="{FF2B5EF4-FFF2-40B4-BE49-F238E27FC236}">
              <a16:creationId xmlns="" xmlns:a16="http://schemas.microsoft.com/office/drawing/2014/main" id="{00000000-0008-0000-0300-00005F000000}"/>
            </a:ext>
          </a:extLst>
        </xdr:cNvPr>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158448</xdr:rowOff>
    </xdr:from>
    <xdr:to>
      <xdr:col>7</xdr:col>
      <xdr:colOff>31750</xdr:colOff>
      <xdr:row>43</xdr:row>
      <xdr:rowOff>88598</xdr:rowOff>
    </xdr:to>
    <xdr:sp macro="" textlink="">
      <xdr:nvSpPr>
        <xdr:cNvPr id="97" name="楕円 96">
          <a:extLst>
            <a:ext uri="{FF2B5EF4-FFF2-40B4-BE49-F238E27FC236}">
              <a16:creationId xmlns="" xmlns:a16="http://schemas.microsoft.com/office/drawing/2014/main" id="{00000000-0008-0000-0300-000061000000}"/>
            </a:ext>
          </a:extLst>
        </xdr:cNvPr>
        <xdr:cNvSpPr/>
      </xdr:nvSpPr>
      <xdr:spPr>
        <a:xfrm>
          <a:off x="1397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73375</xdr:rowOff>
    </xdr:from>
    <xdr:ext cx="762000" cy="259045"/>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上記のように行政面積等の関係により、今後も地方税収の増額が見込めない中で、行政サービスの維持管理に必要な扶助費・補助費等の増加により年々財政構造が硬直化している。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年度は、普通交付税、地方消費税交付金の増加等により経常収支比率は改善したが、普通交付税の増加は国の補正予算等による追加交付が要因となっており、一時的なものである。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こうした中で、新たな行政課題に対応していくため、類似事業の統廃合や住民ニーズにあった事業内容への変更など、経常的な支出の見直しに努める必要がある。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145542</xdr:rowOff>
    </xdr:from>
    <xdr:to>
      <xdr:col>23</xdr:col>
      <xdr:colOff>133350</xdr:colOff>
      <xdr:row>65</xdr:row>
      <xdr:rowOff>94742</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flipV="1">
          <a:off x="4114800" y="11118342"/>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32" name="財政構造の弾力性平均値テキスト">
          <a:extLst>
            <a:ext uri="{FF2B5EF4-FFF2-40B4-BE49-F238E27FC236}">
              <a16:creationId xmlns="" xmlns:a16="http://schemas.microsoft.com/office/drawing/2014/main" id="{00000000-0008-0000-0300-000084000000}"/>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94742</xdr:rowOff>
    </xdr:from>
    <xdr:to>
      <xdr:col>19</xdr:col>
      <xdr:colOff>133350</xdr:colOff>
      <xdr:row>66</xdr:row>
      <xdr:rowOff>63246</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flipV="1">
          <a:off x="3225800" y="1123899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105173</xdr:rowOff>
    </xdr:from>
    <xdr:ext cx="736600" cy="259045"/>
    <xdr:sp macro="" textlink="">
      <xdr:nvSpPr>
        <xdr:cNvPr id="136" name="テキスト ボックス 135">
          <a:extLst>
            <a:ext uri="{FF2B5EF4-FFF2-40B4-BE49-F238E27FC236}">
              <a16:creationId xmlns="" xmlns:a16="http://schemas.microsoft.com/office/drawing/2014/main" id="{00000000-0008-0000-0300-000088000000}"/>
            </a:ext>
          </a:extLst>
        </xdr:cNvPr>
        <xdr:cNvSpPr txBox="1"/>
      </xdr:nvSpPr>
      <xdr:spPr>
        <a:xfrm>
          <a:off x="3733800" y="1073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63246</xdr:rowOff>
    </xdr:from>
    <xdr:to>
      <xdr:col>15</xdr:col>
      <xdr:colOff>82550</xdr:colOff>
      <xdr:row>66</xdr:row>
      <xdr:rowOff>130810</xdr:rowOff>
    </xdr:to>
    <xdr:cxnSp macro="">
      <xdr:nvCxnSpPr>
        <xdr:cNvPr id="137" name="直線コネクタ 136">
          <a:extLst>
            <a:ext uri="{FF2B5EF4-FFF2-40B4-BE49-F238E27FC236}">
              <a16:creationId xmlns="" xmlns:a16="http://schemas.microsoft.com/office/drawing/2014/main" id="{00000000-0008-0000-0300-000089000000}"/>
            </a:ext>
          </a:extLst>
        </xdr:cNvPr>
        <xdr:cNvCxnSpPr/>
      </xdr:nvCxnSpPr>
      <xdr:spPr>
        <a:xfrm flipV="1">
          <a:off x="2336800" y="1137894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58420</xdr:rowOff>
    </xdr:from>
    <xdr:to>
      <xdr:col>11</xdr:col>
      <xdr:colOff>31750</xdr:colOff>
      <xdr:row>66</xdr:row>
      <xdr:rowOff>130810</xdr:rowOff>
    </xdr:to>
    <xdr:cxnSp macro="">
      <xdr:nvCxnSpPr>
        <xdr:cNvPr id="140" name="直線コネクタ 139">
          <a:extLst>
            <a:ext uri="{FF2B5EF4-FFF2-40B4-BE49-F238E27FC236}">
              <a16:creationId xmlns="" xmlns:a16="http://schemas.microsoft.com/office/drawing/2014/main" id="{00000000-0008-0000-0300-00008C000000}"/>
            </a:ext>
          </a:extLst>
        </xdr:cNvPr>
        <xdr:cNvCxnSpPr/>
      </xdr:nvCxnSpPr>
      <xdr:spPr>
        <a:xfrm>
          <a:off x="1447800" y="113741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a:extLst>
            <a:ext uri="{FF2B5EF4-FFF2-40B4-BE49-F238E27FC236}">
              <a16:creationId xmlns="" xmlns:a16="http://schemas.microsoft.com/office/drawing/2014/main" id="{00000000-0008-0000-0300-00008D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94742</xdr:rowOff>
    </xdr:from>
    <xdr:to>
      <xdr:col>23</xdr:col>
      <xdr:colOff>184150</xdr:colOff>
      <xdr:row>65</xdr:row>
      <xdr:rowOff>24892</xdr:rowOff>
    </xdr:to>
    <xdr:sp macro="" textlink="">
      <xdr:nvSpPr>
        <xdr:cNvPr id="150" name="楕円 149">
          <a:extLst>
            <a:ext uri="{FF2B5EF4-FFF2-40B4-BE49-F238E27FC236}">
              <a16:creationId xmlns="" xmlns:a16="http://schemas.microsoft.com/office/drawing/2014/main" id="{00000000-0008-0000-0300-000096000000}"/>
            </a:ext>
          </a:extLst>
        </xdr:cNvPr>
        <xdr:cNvSpPr/>
      </xdr:nvSpPr>
      <xdr:spPr>
        <a:xfrm>
          <a:off x="49022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66819</xdr:rowOff>
    </xdr:from>
    <xdr:ext cx="762000" cy="259045"/>
    <xdr:sp macro="" textlink="">
      <xdr:nvSpPr>
        <xdr:cNvPr id="151" name="財政構造の弾力性該当値テキスト">
          <a:extLst>
            <a:ext uri="{FF2B5EF4-FFF2-40B4-BE49-F238E27FC236}">
              <a16:creationId xmlns="" xmlns:a16="http://schemas.microsoft.com/office/drawing/2014/main" id="{00000000-0008-0000-0300-000097000000}"/>
            </a:ext>
          </a:extLst>
        </xdr:cNvPr>
        <xdr:cNvSpPr txBox="1"/>
      </xdr:nvSpPr>
      <xdr:spPr>
        <a:xfrm>
          <a:off x="5041900" y="1103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43942</xdr:rowOff>
    </xdr:from>
    <xdr:to>
      <xdr:col>19</xdr:col>
      <xdr:colOff>184150</xdr:colOff>
      <xdr:row>65</xdr:row>
      <xdr:rowOff>145542</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4064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130319</xdr:rowOff>
    </xdr:from>
    <xdr:ext cx="7366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3733800" y="1127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12446</xdr:rowOff>
    </xdr:from>
    <xdr:to>
      <xdr:col>15</xdr:col>
      <xdr:colOff>133350</xdr:colOff>
      <xdr:row>66</xdr:row>
      <xdr:rowOff>114046</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3175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98823</xdr:rowOff>
    </xdr:from>
    <xdr:ext cx="7620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2844800" y="114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80010</xdr:rowOff>
    </xdr:from>
    <xdr:to>
      <xdr:col>11</xdr:col>
      <xdr:colOff>82550</xdr:colOff>
      <xdr:row>67</xdr:row>
      <xdr:rowOff>10160</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2286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166387</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1955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7620</xdr:rowOff>
    </xdr:from>
    <xdr:to>
      <xdr:col>7</xdr:col>
      <xdr:colOff>31750</xdr:colOff>
      <xdr:row>66</xdr:row>
      <xdr:rowOff>109220</xdr:rowOff>
    </xdr:to>
    <xdr:sp macro="" textlink="">
      <xdr:nvSpPr>
        <xdr:cNvPr id="158" name="楕円 157">
          <a:extLst>
            <a:ext uri="{FF2B5EF4-FFF2-40B4-BE49-F238E27FC236}">
              <a16:creationId xmlns="" xmlns:a16="http://schemas.microsoft.com/office/drawing/2014/main" id="{00000000-0008-0000-0300-00009E000000}"/>
            </a:ext>
          </a:extLst>
        </xdr:cNvPr>
        <xdr:cNvSpPr/>
      </xdr:nvSpPr>
      <xdr:spPr>
        <a:xfrm>
          <a:off x="1397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93997</xdr:rowOff>
    </xdr:from>
    <xdr:ext cx="762000" cy="259045"/>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1066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[199,379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当町の人口１人当たりの人件費は類似団体と比較し低いものの、公共施設が多いため施設運営に係る物件費等が類似団体と比較し高いという特徴がある。</a:t>
          </a:r>
        </a:p>
        <a:p>
          <a:r>
            <a:rPr kumimoji="1" lang="ja-JP" altLang="en-US" sz="1300">
              <a:latin typeface="ＭＳ Ｐゴシック" panose="020B0600070205080204" pitchFamily="50" charset="-128"/>
              <a:ea typeface="ＭＳ Ｐゴシック" panose="020B0600070205080204" pitchFamily="50" charset="-128"/>
            </a:rPr>
            <a:t>　前年度と比較し、人口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人当たりの決算額が増となっている主な要因は、人口が</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％減少したためである。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159902</xdr:rowOff>
    </xdr:from>
    <xdr:to>
      <xdr:col>23</xdr:col>
      <xdr:colOff>133350</xdr:colOff>
      <xdr:row>82</xdr:row>
      <xdr:rowOff>26888</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4114800" y="14047352"/>
          <a:ext cx="838200" cy="3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136230</xdr:rowOff>
    </xdr:from>
    <xdr:ext cx="762000" cy="259045"/>
    <xdr:sp macro="" textlink="">
      <xdr:nvSpPr>
        <xdr:cNvPr id="197" name="人件費・物件費等の状況平均値テキスト">
          <a:extLst>
            <a:ext uri="{FF2B5EF4-FFF2-40B4-BE49-F238E27FC236}">
              <a16:creationId xmlns="" xmlns:a16="http://schemas.microsoft.com/office/drawing/2014/main" id="{00000000-0008-0000-0300-0000C5000000}"/>
            </a:ext>
          </a:extLst>
        </xdr:cNvPr>
        <xdr:cNvSpPr txBox="1"/>
      </xdr:nvSpPr>
      <xdr:spPr>
        <a:xfrm>
          <a:off x="5041900" y="14023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143890</xdr:rowOff>
    </xdr:from>
    <xdr:to>
      <xdr:col>19</xdr:col>
      <xdr:colOff>133350</xdr:colOff>
      <xdr:row>81</xdr:row>
      <xdr:rowOff>159902</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3225800" y="14031340"/>
          <a:ext cx="889000" cy="1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68135</xdr:rowOff>
    </xdr:from>
    <xdr:ext cx="7366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3733800" y="1412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101250</xdr:rowOff>
    </xdr:from>
    <xdr:to>
      <xdr:col>15</xdr:col>
      <xdr:colOff>82550</xdr:colOff>
      <xdr:row>81</xdr:row>
      <xdr:rowOff>143890</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a:off x="2336800" y="13988700"/>
          <a:ext cx="889000" cy="4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21358</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2844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91584</xdr:rowOff>
    </xdr:from>
    <xdr:to>
      <xdr:col>11</xdr:col>
      <xdr:colOff>31750</xdr:colOff>
      <xdr:row>81</xdr:row>
      <xdr:rowOff>101250</xdr:rowOff>
    </xdr:to>
    <xdr:cxnSp macro="">
      <xdr:nvCxnSpPr>
        <xdr:cNvPr id="205" name="直線コネクタ 204">
          <a:extLst>
            <a:ext uri="{FF2B5EF4-FFF2-40B4-BE49-F238E27FC236}">
              <a16:creationId xmlns="" xmlns:a16="http://schemas.microsoft.com/office/drawing/2014/main" id="{00000000-0008-0000-0300-0000CD000000}"/>
            </a:ext>
          </a:extLst>
        </xdr:cNvPr>
        <xdr:cNvCxnSpPr/>
      </xdr:nvCxnSpPr>
      <xdr:spPr>
        <a:xfrm>
          <a:off x="1447800" y="13979034"/>
          <a:ext cx="8890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a:extLst>
            <a:ext uri="{FF2B5EF4-FFF2-40B4-BE49-F238E27FC236}">
              <a16:creationId xmlns="" xmlns:a16="http://schemas.microsoft.com/office/drawing/2014/main" id="{00000000-0008-0000-0300-0000CE000000}"/>
            </a:ext>
          </a:extLst>
        </xdr:cNvPr>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164251</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1955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a:extLst>
            <a:ext uri="{FF2B5EF4-FFF2-40B4-BE49-F238E27FC236}">
              <a16:creationId xmlns="" xmlns:a16="http://schemas.microsoft.com/office/drawing/2014/main" id="{00000000-0008-0000-0300-0000D0000000}"/>
            </a:ext>
          </a:extLst>
        </xdr:cNvPr>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138385</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1066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147538</xdr:rowOff>
    </xdr:from>
    <xdr:to>
      <xdr:col>23</xdr:col>
      <xdr:colOff>184150</xdr:colOff>
      <xdr:row>82</xdr:row>
      <xdr:rowOff>77688</xdr:rowOff>
    </xdr:to>
    <xdr:sp macro="" textlink="">
      <xdr:nvSpPr>
        <xdr:cNvPr id="215" name="楕円 214">
          <a:extLst>
            <a:ext uri="{FF2B5EF4-FFF2-40B4-BE49-F238E27FC236}">
              <a16:creationId xmlns="" xmlns:a16="http://schemas.microsoft.com/office/drawing/2014/main" id="{00000000-0008-0000-0300-0000D7000000}"/>
            </a:ext>
          </a:extLst>
        </xdr:cNvPr>
        <xdr:cNvSpPr/>
      </xdr:nvSpPr>
      <xdr:spPr>
        <a:xfrm>
          <a:off x="4902200" y="140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164065</xdr:rowOff>
    </xdr:from>
    <xdr:ext cx="762000" cy="259045"/>
    <xdr:sp macro="" textlink="">
      <xdr:nvSpPr>
        <xdr:cNvPr id="216" name="人件費・物件費等の状況該当値テキスト">
          <a:extLst>
            <a:ext uri="{FF2B5EF4-FFF2-40B4-BE49-F238E27FC236}">
              <a16:creationId xmlns="" xmlns:a16="http://schemas.microsoft.com/office/drawing/2014/main" id="{00000000-0008-0000-0300-0000D8000000}"/>
            </a:ext>
          </a:extLst>
        </xdr:cNvPr>
        <xdr:cNvSpPr txBox="1"/>
      </xdr:nvSpPr>
      <xdr:spPr>
        <a:xfrm>
          <a:off x="5041900" y="1388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109102</xdr:rowOff>
    </xdr:from>
    <xdr:to>
      <xdr:col>19</xdr:col>
      <xdr:colOff>184150</xdr:colOff>
      <xdr:row>82</xdr:row>
      <xdr:rowOff>39252</xdr:rowOff>
    </xdr:to>
    <xdr:sp macro="" textlink="">
      <xdr:nvSpPr>
        <xdr:cNvPr id="217" name="楕円 216">
          <a:extLst>
            <a:ext uri="{FF2B5EF4-FFF2-40B4-BE49-F238E27FC236}">
              <a16:creationId xmlns="" xmlns:a16="http://schemas.microsoft.com/office/drawing/2014/main" id="{00000000-0008-0000-0300-0000D9000000}"/>
            </a:ext>
          </a:extLst>
        </xdr:cNvPr>
        <xdr:cNvSpPr/>
      </xdr:nvSpPr>
      <xdr:spPr>
        <a:xfrm>
          <a:off x="4064000" y="1399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49429</xdr:rowOff>
    </xdr:from>
    <xdr:ext cx="736600" cy="259045"/>
    <xdr:sp macro="" textlink="">
      <xdr:nvSpPr>
        <xdr:cNvPr id="218" name="テキスト ボックス 217">
          <a:extLst>
            <a:ext uri="{FF2B5EF4-FFF2-40B4-BE49-F238E27FC236}">
              <a16:creationId xmlns="" xmlns:a16="http://schemas.microsoft.com/office/drawing/2014/main" id="{00000000-0008-0000-0300-0000DA000000}"/>
            </a:ext>
          </a:extLst>
        </xdr:cNvPr>
        <xdr:cNvSpPr txBox="1"/>
      </xdr:nvSpPr>
      <xdr:spPr>
        <a:xfrm>
          <a:off x="3733800" y="13765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93090</xdr:rowOff>
    </xdr:from>
    <xdr:to>
      <xdr:col>15</xdr:col>
      <xdr:colOff>133350</xdr:colOff>
      <xdr:row>82</xdr:row>
      <xdr:rowOff>23240</xdr:rowOff>
    </xdr:to>
    <xdr:sp macro="" textlink="">
      <xdr:nvSpPr>
        <xdr:cNvPr id="219" name="楕円 218">
          <a:extLst>
            <a:ext uri="{FF2B5EF4-FFF2-40B4-BE49-F238E27FC236}">
              <a16:creationId xmlns="" xmlns:a16="http://schemas.microsoft.com/office/drawing/2014/main" id="{00000000-0008-0000-0300-0000DB000000}"/>
            </a:ext>
          </a:extLst>
        </xdr:cNvPr>
        <xdr:cNvSpPr/>
      </xdr:nvSpPr>
      <xdr:spPr>
        <a:xfrm>
          <a:off x="3175000" y="139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33417</xdr:rowOff>
    </xdr:from>
    <xdr:ext cx="762000" cy="259045"/>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2844800" y="1374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50450</xdr:rowOff>
    </xdr:from>
    <xdr:to>
      <xdr:col>11</xdr:col>
      <xdr:colOff>82550</xdr:colOff>
      <xdr:row>81</xdr:row>
      <xdr:rowOff>152050</xdr:rowOff>
    </xdr:to>
    <xdr:sp macro="" textlink="">
      <xdr:nvSpPr>
        <xdr:cNvPr id="221" name="楕円 220">
          <a:extLst>
            <a:ext uri="{FF2B5EF4-FFF2-40B4-BE49-F238E27FC236}">
              <a16:creationId xmlns="" xmlns:a16="http://schemas.microsoft.com/office/drawing/2014/main" id="{00000000-0008-0000-0300-0000DD000000}"/>
            </a:ext>
          </a:extLst>
        </xdr:cNvPr>
        <xdr:cNvSpPr/>
      </xdr:nvSpPr>
      <xdr:spPr>
        <a:xfrm>
          <a:off x="2286000" y="1393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162227</xdr:rowOff>
    </xdr:from>
    <xdr:ext cx="762000" cy="259045"/>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955800" y="1370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40784</xdr:rowOff>
    </xdr:from>
    <xdr:to>
      <xdr:col>7</xdr:col>
      <xdr:colOff>31750</xdr:colOff>
      <xdr:row>81</xdr:row>
      <xdr:rowOff>142384</xdr:rowOff>
    </xdr:to>
    <xdr:sp macro="" textlink="">
      <xdr:nvSpPr>
        <xdr:cNvPr id="223" name="楕円 222">
          <a:extLst>
            <a:ext uri="{FF2B5EF4-FFF2-40B4-BE49-F238E27FC236}">
              <a16:creationId xmlns="" xmlns:a16="http://schemas.microsoft.com/office/drawing/2014/main" id="{00000000-0008-0000-0300-0000DF000000}"/>
            </a:ext>
          </a:extLst>
        </xdr:cNvPr>
        <xdr:cNvSpPr/>
      </xdr:nvSpPr>
      <xdr:spPr>
        <a:xfrm>
          <a:off x="1397000" y="1392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152561</xdr:rowOff>
    </xdr:from>
    <xdr:ext cx="762000" cy="259045"/>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066800" y="136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日時点のラスパイレス指数は</a:t>
          </a:r>
          <a:r>
            <a:rPr kumimoji="1" lang="en-US" altLang="ja-JP" sz="1300">
              <a:latin typeface="ＭＳ Ｐゴシック" panose="020B0600070205080204" pitchFamily="50" charset="-128"/>
              <a:ea typeface="ＭＳ Ｐゴシック" panose="020B0600070205080204" pitchFamily="50" charset="-128"/>
            </a:rPr>
            <a:t>97.0</a:t>
          </a:r>
          <a:r>
            <a:rPr kumimoji="1" lang="ja-JP" altLang="en-US" sz="1300">
              <a:latin typeface="ＭＳ Ｐゴシック" panose="020B0600070205080204" pitchFamily="50" charset="-128"/>
              <a:ea typeface="ＭＳ Ｐゴシック" panose="020B0600070205080204" pitchFamily="50" charset="-128"/>
            </a:rPr>
            <a:t>と令和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日時点の</a:t>
          </a:r>
          <a:r>
            <a:rPr kumimoji="1" lang="en-US" altLang="ja-JP" sz="1300">
              <a:latin typeface="ＭＳ Ｐゴシック" panose="020B0600070205080204" pitchFamily="50" charset="-128"/>
              <a:ea typeface="ＭＳ Ｐゴシック" panose="020B0600070205080204" pitchFamily="50" charset="-128"/>
            </a:rPr>
            <a:t>96.5</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ポイント上がっており、類似団体よりわずかに高くなっているが、国の水準を下回っている。主な変動要因は、階層変動に伴う職員構成の変動によるものである。</a:t>
          </a:r>
        </a:p>
        <a:p>
          <a:r>
            <a:rPr kumimoji="1" lang="ja-JP" altLang="en-US" sz="1300">
              <a:latin typeface="ＭＳ Ｐゴシック" panose="020B0600070205080204" pitchFamily="50" charset="-128"/>
              <a:ea typeface="ＭＳ Ｐゴシック" panose="020B0600070205080204" pitchFamily="50" charset="-128"/>
            </a:rPr>
            <a:t>　今後も、国・県・他の自治体との均衡を踏まえ給与の適正化に努める。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147562</xdr:rowOff>
    </xdr:from>
    <xdr:to>
      <xdr:col>81</xdr:col>
      <xdr:colOff>44450</xdr:colOff>
      <xdr:row>86</xdr:row>
      <xdr:rowOff>147562</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a:off x="16179800" y="148922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1" name="給与水準   （国との比較）平均値テキスト">
          <a:extLst>
            <a:ext uri="{FF2B5EF4-FFF2-40B4-BE49-F238E27FC236}">
              <a16:creationId xmlns="" xmlns:a16="http://schemas.microsoft.com/office/drawing/2014/main" id="{00000000-0008-0000-0300-000005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90109</xdr:rowOff>
    </xdr:from>
    <xdr:to>
      <xdr:col>77</xdr:col>
      <xdr:colOff>44450</xdr:colOff>
      <xdr:row>86</xdr:row>
      <xdr:rowOff>147562</xdr:rowOff>
    </xdr:to>
    <xdr:cxnSp macro="">
      <xdr:nvCxnSpPr>
        <xdr:cNvPr id="263" name="直線コネクタ 262">
          <a:extLst>
            <a:ext uri="{FF2B5EF4-FFF2-40B4-BE49-F238E27FC236}">
              <a16:creationId xmlns="" xmlns:a16="http://schemas.microsoft.com/office/drawing/2014/main" id="{00000000-0008-0000-0300-000007010000}"/>
            </a:ext>
          </a:extLst>
        </xdr:cNvPr>
        <xdr:cNvCxnSpPr/>
      </xdr:nvCxnSpPr>
      <xdr:spPr>
        <a:xfrm>
          <a:off x="15290800" y="148348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 xmlns:a16="http://schemas.microsoft.com/office/drawing/2014/main" id="{00000000-0008-0000-0300-000008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90109</xdr:rowOff>
    </xdr:from>
    <xdr:to>
      <xdr:col>72</xdr:col>
      <xdr:colOff>203200</xdr:colOff>
      <xdr:row>86</xdr:row>
      <xdr:rowOff>124582</xdr:rowOff>
    </xdr:to>
    <xdr:cxnSp macro="">
      <xdr:nvCxnSpPr>
        <xdr:cNvPr id="266" name="直線コネクタ 265">
          <a:extLst>
            <a:ext uri="{FF2B5EF4-FFF2-40B4-BE49-F238E27FC236}">
              <a16:creationId xmlns="" xmlns:a16="http://schemas.microsoft.com/office/drawing/2014/main" id="{00000000-0008-0000-0300-00000A010000}"/>
            </a:ext>
          </a:extLst>
        </xdr:cNvPr>
        <xdr:cNvCxnSpPr/>
      </xdr:nvCxnSpPr>
      <xdr:spPr>
        <a:xfrm flipV="1">
          <a:off x="14401800" y="14834809"/>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124582</xdr:rowOff>
    </xdr:from>
    <xdr:to>
      <xdr:col>68</xdr:col>
      <xdr:colOff>152400</xdr:colOff>
      <xdr:row>87</xdr:row>
      <xdr:rowOff>45055</xdr:rowOff>
    </xdr:to>
    <xdr:cxnSp macro="">
      <xdr:nvCxnSpPr>
        <xdr:cNvPr id="269" name="直線コネクタ 268">
          <a:extLst>
            <a:ext uri="{FF2B5EF4-FFF2-40B4-BE49-F238E27FC236}">
              <a16:creationId xmlns="" xmlns:a16="http://schemas.microsoft.com/office/drawing/2014/main" id="{00000000-0008-0000-0300-00000D010000}"/>
            </a:ext>
          </a:extLst>
        </xdr:cNvPr>
        <xdr:cNvCxnSpPr/>
      </xdr:nvCxnSpPr>
      <xdr:spPr>
        <a:xfrm flipV="1">
          <a:off x="13512800" y="1486928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a:extLst>
            <a:ext uri="{FF2B5EF4-FFF2-40B4-BE49-F238E27FC236}">
              <a16:creationId xmlns="" xmlns:a16="http://schemas.microsoft.com/office/drawing/2014/main" id="{00000000-0008-0000-0300-000010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96762</xdr:rowOff>
    </xdr:from>
    <xdr:to>
      <xdr:col>81</xdr:col>
      <xdr:colOff>95250</xdr:colOff>
      <xdr:row>87</xdr:row>
      <xdr:rowOff>26912</xdr:rowOff>
    </xdr:to>
    <xdr:sp macro="" textlink="">
      <xdr:nvSpPr>
        <xdr:cNvPr id="279" name="楕円 278">
          <a:extLst>
            <a:ext uri="{FF2B5EF4-FFF2-40B4-BE49-F238E27FC236}">
              <a16:creationId xmlns="" xmlns:a16="http://schemas.microsoft.com/office/drawing/2014/main" id="{00000000-0008-0000-0300-000017010000}"/>
            </a:ext>
          </a:extLst>
        </xdr:cNvPr>
        <xdr:cNvSpPr/>
      </xdr:nvSpPr>
      <xdr:spPr>
        <a:xfrm>
          <a:off x="169672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68839</xdr:rowOff>
    </xdr:from>
    <xdr:ext cx="762000" cy="259045"/>
    <xdr:sp macro="" textlink="">
      <xdr:nvSpPr>
        <xdr:cNvPr id="280" name="給与水準   （国との比較）該当値テキスト">
          <a:extLst>
            <a:ext uri="{FF2B5EF4-FFF2-40B4-BE49-F238E27FC236}">
              <a16:creationId xmlns="" xmlns:a16="http://schemas.microsoft.com/office/drawing/2014/main" id="{00000000-0008-0000-0300-000018010000}"/>
            </a:ext>
          </a:extLst>
        </xdr:cNvPr>
        <xdr:cNvSpPr txBox="1"/>
      </xdr:nvSpPr>
      <xdr:spPr>
        <a:xfrm>
          <a:off x="17106900" y="1481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96762</xdr:rowOff>
    </xdr:from>
    <xdr:to>
      <xdr:col>77</xdr:col>
      <xdr:colOff>95250</xdr:colOff>
      <xdr:row>87</xdr:row>
      <xdr:rowOff>26912</xdr:rowOff>
    </xdr:to>
    <xdr:sp macro="" textlink="">
      <xdr:nvSpPr>
        <xdr:cNvPr id="281" name="楕円 280">
          <a:extLst>
            <a:ext uri="{FF2B5EF4-FFF2-40B4-BE49-F238E27FC236}">
              <a16:creationId xmlns="" xmlns:a16="http://schemas.microsoft.com/office/drawing/2014/main" id="{00000000-0008-0000-0300-000019010000}"/>
            </a:ext>
          </a:extLst>
        </xdr:cNvPr>
        <xdr:cNvSpPr/>
      </xdr:nvSpPr>
      <xdr:spPr>
        <a:xfrm>
          <a:off x="16129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11689</xdr:rowOff>
    </xdr:from>
    <xdr:ext cx="736600" cy="259045"/>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5798800" y="1492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39309</xdr:rowOff>
    </xdr:from>
    <xdr:to>
      <xdr:col>73</xdr:col>
      <xdr:colOff>44450</xdr:colOff>
      <xdr:row>86</xdr:row>
      <xdr:rowOff>140909</xdr:rowOff>
    </xdr:to>
    <xdr:sp macro="" textlink="">
      <xdr:nvSpPr>
        <xdr:cNvPr id="283" name="楕円 282">
          <a:extLst>
            <a:ext uri="{FF2B5EF4-FFF2-40B4-BE49-F238E27FC236}">
              <a16:creationId xmlns="" xmlns:a16="http://schemas.microsoft.com/office/drawing/2014/main" id="{00000000-0008-0000-0300-00001B010000}"/>
            </a:ext>
          </a:extLst>
        </xdr:cNvPr>
        <xdr:cNvSpPr/>
      </xdr:nvSpPr>
      <xdr:spPr>
        <a:xfrm>
          <a:off x="15240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151086</xdr:rowOff>
    </xdr:from>
    <xdr:ext cx="762000" cy="259045"/>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4909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73782</xdr:rowOff>
    </xdr:from>
    <xdr:to>
      <xdr:col>68</xdr:col>
      <xdr:colOff>203200</xdr:colOff>
      <xdr:row>87</xdr:row>
      <xdr:rowOff>3932</xdr:rowOff>
    </xdr:to>
    <xdr:sp macro="" textlink="">
      <xdr:nvSpPr>
        <xdr:cNvPr id="285" name="楕円 284">
          <a:extLst>
            <a:ext uri="{FF2B5EF4-FFF2-40B4-BE49-F238E27FC236}">
              <a16:creationId xmlns="" xmlns:a16="http://schemas.microsoft.com/office/drawing/2014/main" id="{00000000-0008-0000-0300-00001D010000}"/>
            </a:ext>
          </a:extLst>
        </xdr:cNvPr>
        <xdr:cNvSpPr/>
      </xdr:nvSpPr>
      <xdr:spPr>
        <a:xfrm>
          <a:off x="14351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160159</xdr:rowOff>
    </xdr:from>
    <xdr:ext cx="762000" cy="259045"/>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4020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165705</xdr:rowOff>
    </xdr:from>
    <xdr:to>
      <xdr:col>64</xdr:col>
      <xdr:colOff>152400</xdr:colOff>
      <xdr:row>87</xdr:row>
      <xdr:rowOff>95855</xdr:rowOff>
    </xdr:to>
    <xdr:sp macro="" textlink="">
      <xdr:nvSpPr>
        <xdr:cNvPr id="287" name="楕円 286">
          <a:extLst>
            <a:ext uri="{FF2B5EF4-FFF2-40B4-BE49-F238E27FC236}">
              <a16:creationId xmlns="" xmlns:a16="http://schemas.microsoft.com/office/drawing/2014/main" id="{00000000-0008-0000-0300-00001F010000}"/>
            </a:ext>
          </a:extLst>
        </xdr:cNvPr>
        <xdr:cNvSpPr/>
      </xdr:nvSpPr>
      <xdr:spPr>
        <a:xfrm>
          <a:off x="13462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80632</xdr:rowOff>
    </xdr:from>
    <xdr:ext cx="762000" cy="259045"/>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3131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職員（主に建築技師）の欠員について、補充（採用）できなかったことに伴い職員数は減員しているが、人口が減っているため数値としては昨年から上昇する結果となった。</a:t>
          </a:r>
        </a:p>
        <a:p>
          <a:r>
            <a:rPr kumimoji="1" lang="ja-JP" altLang="en-US" sz="1300">
              <a:latin typeface="ＭＳ Ｐゴシック" panose="020B0600070205080204" pitchFamily="50" charset="-128"/>
              <a:ea typeface="ＭＳ Ｐゴシック" panose="020B0600070205080204" pitchFamily="50" charset="-128"/>
            </a:rPr>
            <a:t>　類似団体との比較については、以前からの定員適正化により、類似団体平均を下回っている。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今後も時代に即した組織構成の構築とそれに伴う職員配置を行うことで定員適正化を図る。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107797</xdr:rowOff>
    </xdr:from>
    <xdr:to>
      <xdr:col>81</xdr:col>
      <xdr:colOff>44450</xdr:colOff>
      <xdr:row>61</xdr:row>
      <xdr:rowOff>116967</xdr:rowOff>
    </xdr:to>
    <xdr:cxnSp macro="">
      <xdr:nvCxnSpPr>
        <xdr:cNvPr id="320" name="直線コネクタ 319">
          <a:extLst>
            <a:ext uri="{FF2B5EF4-FFF2-40B4-BE49-F238E27FC236}">
              <a16:creationId xmlns="" xmlns:a16="http://schemas.microsoft.com/office/drawing/2014/main" id="{00000000-0008-0000-0300-000040010000}"/>
            </a:ext>
          </a:extLst>
        </xdr:cNvPr>
        <xdr:cNvCxnSpPr/>
      </xdr:nvCxnSpPr>
      <xdr:spPr>
        <a:xfrm>
          <a:off x="16179800" y="10566247"/>
          <a:ext cx="8382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48379</xdr:rowOff>
    </xdr:from>
    <xdr:ext cx="762000" cy="259045"/>
    <xdr:sp macro="" textlink="">
      <xdr:nvSpPr>
        <xdr:cNvPr id="321" name="定員管理の状況平均値テキスト">
          <a:extLst>
            <a:ext uri="{FF2B5EF4-FFF2-40B4-BE49-F238E27FC236}">
              <a16:creationId xmlns="" xmlns:a16="http://schemas.microsoft.com/office/drawing/2014/main" id="{00000000-0008-0000-0300-000041010000}"/>
            </a:ext>
          </a:extLst>
        </xdr:cNvPr>
        <xdr:cNvSpPr txBox="1"/>
      </xdr:nvSpPr>
      <xdr:spPr>
        <a:xfrm>
          <a:off x="17106900" y="10506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107797</xdr:rowOff>
    </xdr:from>
    <xdr:to>
      <xdr:col>77</xdr:col>
      <xdr:colOff>44450</xdr:colOff>
      <xdr:row>61</xdr:row>
      <xdr:rowOff>115519</xdr:rowOff>
    </xdr:to>
    <xdr:cxnSp macro="">
      <xdr:nvCxnSpPr>
        <xdr:cNvPr id="323" name="直線コネクタ 322">
          <a:extLst>
            <a:ext uri="{FF2B5EF4-FFF2-40B4-BE49-F238E27FC236}">
              <a16:creationId xmlns="" xmlns:a16="http://schemas.microsoft.com/office/drawing/2014/main" id="{00000000-0008-0000-0300-000043010000}"/>
            </a:ext>
          </a:extLst>
        </xdr:cNvPr>
        <xdr:cNvCxnSpPr/>
      </xdr:nvCxnSpPr>
      <xdr:spPr>
        <a:xfrm flipV="1">
          <a:off x="15290800" y="10566247"/>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 xmlns:a16="http://schemas.microsoft.com/office/drawing/2014/main" id="{00000000-0008-0000-0300-000044010000}"/>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162196</xdr:rowOff>
    </xdr:from>
    <xdr:ext cx="736600" cy="259045"/>
    <xdr:sp macro="" textlink="">
      <xdr:nvSpPr>
        <xdr:cNvPr id="325" name="テキスト ボックス 324">
          <a:extLst>
            <a:ext uri="{FF2B5EF4-FFF2-40B4-BE49-F238E27FC236}">
              <a16:creationId xmlns="" xmlns:a16="http://schemas.microsoft.com/office/drawing/2014/main" id="{00000000-0008-0000-0300-000045010000}"/>
            </a:ext>
          </a:extLst>
        </xdr:cNvPr>
        <xdr:cNvSpPr txBox="1"/>
      </xdr:nvSpPr>
      <xdr:spPr>
        <a:xfrm>
          <a:off x="15798800" y="1062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108763</xdr:rowOff>
    </xdr:from>
    <xdr:to>
      <xdr:col>72</xdr:col>
      <xdr:colOff>203200</xdr:colOff>
      <xdr:row>61</xdr:row>
      <xdr:rowOff>115519</xdr:rowOff>
    </xdr:to>
    <xdr:cxnSp macro="">
      <xdr:nvCxnSpPr>
        <xdr:cNvPr id="326" name="直線コネクタ 325">
          <a:extLst>
            <a:ext uri="{FF2B5EF4-FFF2-40B4-BE49-F238E27FC236}">
              <a16:creationId xmlns="" xmlns:a16="http://schemas.microsoft.com/office/drawing/2014/main" id="{00000000-0008-0000-0300-000046010000}"/>
            </a:ext>
          </a:extLst>
        </xdr:cNvPr>
        <xdr:cNvCxnSpPr/>
      </xdr:nvCxnSpPr>
      <xdr:spPr>
        <a:xfrm>
          <a:off x="14401800" y="10567213"/>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a:extLst>
            <a:ext uri="{FF2B5EF4-FFF2-40B4-BE49-F238E27FC236}">
              <a16:creationId xmlns="" xmlns:a16="http://schemas.microsoft.com/office/drawing/2014/main" id="{00000000-0008-0000-0300-000047010000}"/>
            </a:ext>
          </a:extLst>
        </xdr:cNvPr>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159300</xdr:rowOff>
    </xdr:from>
    <xdr:ext cx="762000" cy="259045"/>
    <xdr:sp macro="" textlink="">
      <xdr:nvSpPr>
        <xdr:cNvPr id="328" name="テキスト ボックス 327">
          <a:extLst>
            <a:ext uri="{FF2B5EF4-FFF2-40B4-BE49-F238E27FC236}">
              <a16:creationId xmlns="" xmlns:a16="http://schemas.microsoft.com/office/drawing/2014/main" id="{00000000-0008-0000-0300-000048010000}"/>
            </a:ext>
          </a:extLst>
        </xdr:cNvPr>
        <xdr:cNvSpPr txBox="1"/>
      </xdr:nvSpPr>
      <xdr:spPr>
        <a:xfrm>
          <a:off x="14909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70638</xdr:rowOff>
    </xdr:from>
    <xdr:to>
      <xdr:col>68</xdr:col>
      <xdr:colOff>152400</xdr:colOff>
      <xdr:row>61</xdr:row>
      <xdr:rowOff>108763</xdr:rowOff>
    </xdr:to>
    <xdr:cxnSp macro="">
      <xdr:nvCxnSpPr>
        <xdr:cNvPr id="329" name="直線コネクタ 328">
          <a:extLst>
            <a:ext uri="{FF2B5EF4-FFF2-40B4-BE49-F238E27FC236}">
              <a16:creationId xmlns="" xmlns:a16="http://schemas.microsoft.com/office/drawing/2014/main" id="{00000000-0008-0000-0300-000049010000}"/>
            </a:ext>
          </a:extLst>
        </xdr:cNvPr>
        <xdr:cNvCxnSpPr/>
      </xdr:nvCxnSpPr>
      <xdr:spPr>
        <a:xfrm>
          <a:off x="13512800" y="10529088"/>
          <a:ext cx="889000" cy="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a:extLst>
            <a:ext uri="{FF2B5EF4-FFF2-40B4-BE49-F238E27FC236}">
              <a16:creationId xmlns="" xmlns:a16="http://schemas.microsoft.com/office/drawing/2014/main" id="{00000000-0008-0000-0300-00004A010000}"/>
            </a:ext>
          </a:extLst>
        </xdr:cNvPr>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147235</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4020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134205</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3131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66167</xdr:rowOff>
    </xdr:from>
    <xdr:to>
      <xdr:col>81</xdr:col>
      <xdr:colOff>95250</xdr:colOff>
      <xdr:row>61</xdr:row>
      <xdr:rowOff>167767</xdr:rowOff>
    </xdr:to>
    <xdr:sp macro="" textlink="">
      <xdr:nvSpPr>
        <xdr:cNvPr id="339" name="楕円 338">
          <a:extLst>
            <a:ext uri="{FF2B5EF4-FFF2-40B4-BE49-F238E27FC236}">
              <a16:creationId xmlns="" xmlns:a16="http://schemas.microsoft.com/office/drawing/2014/main" id="{00000000-0008-0000-0300-000053010000}"/>
            </a:ext>
          </a:extLst>
        </xdr:cNvPr>
        <xdr:cNvSpPr/>
      </xdr:nvSpPr>
      <xdr:spPr>
        <a:xfrm>
          <a:off x="16967200" y="105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82694</xdr:rowOff>
    </xdr:from>
    <xdr:ext cx="762000" cy="259045"/>
    <xdr:sp macro="" textlink="">
      <xdr:nvSpPr>
        <xdr:cNvPr id="340" name="定員管理の状況該当値テキスト">
          <a:extLst>
            <a:ext uri="{FF2B5EF4-FFF2-40B4-BE49-F238E27FC236}">
              <a16:creationId xmlns="" xmlns:a16="http://schemas.microsoft.com/office/drawing/2014/main" id="{00000000-0008-0000-0300-000054010000}"/>
            </a:ext>
          </a:extLst>
        </xdr:cNvPr>
        <xdr:cNvSpPr txBox="1"/>
      </xdr:nvSpPr>
      <xdr:spPr>
        <a:xfrm>
          <a:off x="17106900" y="10369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56997</xdr:rowOff>
    </xdr:from>
    <xdr:to>
      <xdr:col>77</xdr:col>
      <xdr:colOff>95250</xdr:colOff>
      <xdr:row>61</xdr:row>
      <xdr:rowOff>158597</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6129000" y="1051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168774</xdr:rowOff>
    </xdr:from>
    <xdr:ext cx="7366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5798800" y="10284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64719</xdr:rowOff>
    </xdr:from>
    <xdr:to>
      <xdr:col>73</xdr:col>
      <xdr:colOff>44450</xdr:colOff>
      <xdr:row>61</xdr:row>
      <xdr:rowOff>166319</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5240000" y="1052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5046</xdr:rowOff>
    </xdr:from>
    <xdr:ext cx="7620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4909800" y="1029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57963</xdr:rowOff>
    </xdr:from>
    <xdr:to>
      <xdr:col>68</xdr:col>
      <xdr:colOff>203200</xdr:colOff>
      <xdr:row>61</xdr:row>
      <xdr:rowOff>159563</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4351000" y="105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169740</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4020800" y="1028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19838</xdr:rowOff>
    </xdr:from>
    <xdr:to>
      <xdr:col>64</xdr:col>
      <xdr:colOff>152400</xdr:colOff>
      <xdr:row>61</xdr:row>
      <xdr:rowOff>121438</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3462000" y="1047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131615</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3131800" y="1024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年度に過疎対策事業債の元利償還金が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千万円増加したことに伴い算入公債費等の額が増加していることを主な要因として、実質公債費比率が改善している。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今後も交付税措置が高いものを中心に借入れを行い、改善に努める。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99906</xdr:rowOff>
    </xdr:from>
    <xdr:to>
      <xdr:col>81</xdr:col>
      <xdr:colOff>44450</xdr:colOff>
      <xdr:row>39</xdr:row>
      <xdr:rowOff>24977</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flipV="1">
          <a:off x="16179800" y="6615006"/>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 xmlns:a16="http://schemas.microsoft.com/office/drawing/2014/main" id="{00000000-0008-0000-0300-00007E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24977</xdr:rowOff>
    </xdr:from>
    <xdr:to>
      <xdr:col>77</xdr:col>
      <xdr:colOff>44450</xdr:colOff>
      <xdr:row>41</xdr:row>
      <xdr:rowOff>11854</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flipV="1">
          <a:off x="15290800" y="6711527"/>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a:extLst>
            <a:ext uri="{FF2B5EF4-FFF2-40B4-BE49-F238E27FC236}">
              <a16:creationId xmlns="" xmlns:a16="http://schemas.microsoft.com/office/drawing/2014/main" id="{00000000-0008-0000-0300-000081010000}"/>
            </a:ext>
          </a:extLst>
        </xdr:cNvPr>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386" name="テキスト ボックス 385">
          <a:extLst>
            <a:ext uri="{FF2B5EF4-FFF2-40B4-BE49-F238E27FC236}">
              <a16:creationId xmlns="" xmlns:a16="http://schemas.microsoft.com/office/drawing/2014/main" id="{00000000-0008-0000-0300-00008201000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11854</xdr:rowOff>
    </xdr:from>
    <xdr:to>
      <xdr:col>72</xdr:col>
      <xdr:colOff>203200</xdr:colOff>
      <xdr:row>41</xdr:row>
      <xdr:rowOff>84244</xdr:rowOff>
    </xdr:to>
    <xdr:cxnSp macro="">
      <xdr:nvCxnSpPr>
        <xdr:cNvPr id="387" name="直線コネクタ 386">
          <a:extLst>
            <a:ext uri="{FF2B5EF4-FFF2-40B4-BE49-F238E27FC236}">
              <a16:creationId xmlns="" xmlns:a16="http://schemas.microsoft.com/office/drawing/2014/main" id="{00000000-0008-0000-0300-000083010000}"/>
            </a:ext>
          </a:extLst>
        </xdr:cNvPr>
        <xdr:cNvCxnSpPr/>
      </xdr:nvCxnSpPr>
      <xdr:spPr>
        <a:xfrm flipV="1">
          <a:off x="14401800" y="70413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84244</xdr:rowOff>
    </xdr:from>
    <xdr:to>
      <xdr:col>68</xdr:col>
      <xdr:colOff>152400</xdr:colOff>
      <xdr:row>42</xdr:row>
      <xdr:rowOff>49530</xdr:rowOff>
    </xdr:to>
    <xdr:cxnSp macro="">
      <xdr:nvCxnSpPr>
        <xdr:cNvPr id="390" name="直線コネクタ 389">
          <a:extLst>
            <a:ext uri="{FF2B5EF4-FFF2-40B4-BE49-F238E27FC236}">
              <a16:creationId xmlns="" xmlns:a16="http://schemas.microsoft.com/office/drawing/2014/main" id="{00000000-0008-0000-0300-000086010000}"/>
            </a:ext>
          </a:extLst>
        </xdr:cNvPr>
        <xdr:cNvCxnSpPr/>
      </xdr:nvCxnSpPr>
      <xdr:spPr>
        <a:xfrm flipV="1">
          <a:off x="13512800" y="711369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a:extLst>
            <a:ext uri="{FF2B5EF4-FFF2-40B4-BE49-F238E27FC236}">
              <a16:creationId xmlns="" xmlns:a16="http://schemas.microsoft.com/office/drawing/2014/main" id="{00000000-0008-0000-0300-000087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 xmlns:a16="http://schemas.microsoft.com/office/drawing/2014/main" id="{00000000-0008-0000-0300-000089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49106</xdr:rowOff>
    </xdr:from>
    <xdr:to>
      <xdr:col>81</xdr:col>
      <xdr:colOff>95250</xdr:colOff>
      <xdr:row>38</xdr:row>
      <xdr:rowOff>150706</xdr:rowOff>
    </xdr:to>
    <xdr:sp macro="" textlink="">
      <xdr:nvSpPr>
        <xdr:cNvPr id="400" name="楕円 399">
          <a:extLst>
            <a:ext uri="{FF2B5EF4-FFF2-40B4-BE49-F238E27FC236}">
              <a16:creationId xmlns="" xmlns:a16="http://schemas.microsoft.com/office/drawing/2014/main" id="{00000000-0008-0000-0300-000090010000}"/>
            </a:ext>
          </a:extLst>
        </xdr:cNvPr>
        <xdr:cNvSpPr/>
      </xdr:nvSpPr>
      <xdr:spPr>
        <a:xfrm>
          <a:off x="169672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65634</xdr:rowOff>
    </xdr:from>
    <xdr:ext cx="762000" cy="259045"/>
    <xdr:sp macro="" textlink="">
      <xdr:nvSpPr>
        <xdr:cNvPr id="401" name="公債費負担の状況該当値テキスト">
          <a:extLst>
            <a:ext uri="{FF2B5EF4-FFF2-40B4-BE49-F238E27FC236}">
              <a16:creationId xmlns="" xmlns:a16="http://schemas.microsoft.com/office/drawing/2014/main" id="{00000000-0008-0000-0300-000091010000}"/>
            </a:ext>
          </a:extLst>
        </xdr:cNvPr>
        <xdr:cNvSpPr txBox="1"/>
      </xdr:nvSpPr>
      <xdr:spPr>
        <a:xfrm>
          <a:off x="171069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145627</xdr:rowOff>
    </xdr:from>
    <xdr:to>
      <xdr:col>77</xdr:col>
      <xdr:colOff>95250</xdr:colOff>
      <xdr:row>39</xdr:row>
      <xdr:rowOff>75777</xdr:rowOff>
    </xdr:to>
    <xdr:sp macro="" textlink="">
      <xdr:nvSpPr>
        <xdr:cNvPr id="402" name="楕円 401">
          <a:extLst>
            <a:ext uri="{FF2B5EF4-FFF2-40B4-BE49-F238E27FC236}">
              <a16:creationId xmlns="" xmlns:a16="http://schemas.microsoft.com/office/drawing/2014/main" id="{00000000-0008-0000-0300-000092010000}"/>
            </a:ext>
          </a:extLst>
        </xdr:cNvPr>
        <xdr:cNvSpPr/>
      </xdr:nvSpPr>
      <xdr:spPr>
        <a:xfrm>
          <a:off x="16129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85954</xdr:rowOff>
    </xdr:from>
    <xdr:ext cx="7366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5798800" y="642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132504</xdr:rowOff>
    </xdr:from>
    <xdr:to>
      <xdr:col>73</xdr:col>
      <xdr:colOff>44450</xdr:colOff>
      <xdr:row>41</xdr:row>
      <xdr:rowOff>62654</xdr:rowOff>
    </xdr:to>
    <xdr:sp macro="" textlink="">
      <xdr:nvSpPr>
        <xdr:cNvPr id="404" name="楕円 403">
          <a:extLst>
            <a:ext uri="{FF2B5EF4-FFF2-40B4-BE49-F238E27FC236}">
              <a16:creationId xmlns="" xmlns:a16="http://schemas.microsoft.com/office/drawing/2014/main" id="{00000000-0008-0000-0300-000094010000}"/>
            </a:ext>
          </a:extLst>
        </xdr:cNvPr>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33444</xdr:rowOff>
    </xdr:from>
    <xdr:to>
      <xdr:col>68</xdr:col>
      <xdr:colOff>203200</xdr:colOff>
      <xdr:row>41</xdr:row>
      <xdr:rowOff>135044</xdr:rowOff>
    </xdr:to>
    <xdr:sp macro="" textlink="">
      <xdr:nvSpPr>
        <xdr:cNvPr id="406" name="楕円 405">
          <a:extLst>
            <a:ext uri="{FF2B5EF4-FFF2-40B4-BE49-F238E27FC236}">
              <a16:creationId xmlns="" xmlns:a16="http://schemas.microsoft.com/office/drawing/2014/main" id="{00000000-0008-0000-0300-000096010000}"/>
            </a:ext>
          </a:extLst>
        </xdr:cNvPr>
        <xdr:cNvSpPr/>
      </xdr:nvSpPr>
      <xdr:spPr>
        <a:xfrm>
          <a:off x="14351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170180</xdr:rowOff>
    </xdr:from>
    <xdr:to>
      <xdr:col>64</xdr:col>
      <xdr:colOff>152400</xdr:colOff>
      <xdr:row>42</xdr:row>
      <xdr:rowOff>100330</xdr:rowOff>
    </xdr:to>
    <xdr:sp macro="" textlink="">
      <xdr:nvSpPr>
        <xdr:cNvPr id="408" name="楕円 407">
          <a:extLst>
            <a:ext uri="{FF2B5EF4-FFF2-40B4-BE49-F238E27FC236}">
              <a16:creationId xmlns="" xmlns:a16="http://schemas.microsoft.com/office/drawing/2014/main" id="{00000000-0008-0000-0300-000098010000}"/>
            </a:ext>
          </a:extLst>
        </xdr:cNvPr>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85107</xdr:rowOff>
    </xdr:from>
    <xdr:ext cx="7620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将来負担比率は良好であるため、数値として算出されていない。</a:t>
          </a:r>
        </a:p>
        <a:p>
          <a:r>
            <a:rPr kumimoji="1" lang="ja-JP" altLang="en-US" sz="1300">
              <a:latin typeface="ＭＳ Ｐゴシック" panose="020B0600070205080204" pitchFamily="50" charset="-128"/>
              <a:ea typeface="ＭＳ Ｐゴシック" panose="020B0600070205080204" pitchFamily="50" charset="-128"/>
            </a:rPr>
            <a:t>　将来負担率が良好な要因は、地方債の償還に充当可能な特定目的基金を多く保有していることと、交付税措置のある地方債を多く活用し借り入れているためである。</a:t>
          </a:r>
        </a:p>
        <a:p>
          <a:r>
            <a:rPr kumimoji="1" lang="ja-JP" altLang="en-US" sz="1300">
              <a:latin typeface="ＭＳ Ｐゴシック" panose="020B0600070205080204" pitchFamily="50" charset="-128"/>
              <a:ea typeface="ＭＳ Ｐゴシック" panose="020B0600070205080204" pitchFamily="50" charset="-128"/>
            </a:rPr>
            <a:t>　今後も引き続き、後世への負担を増加させないよう計画的かつ効果的に事業を実施する。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 xmlns:a16="http://schemas.microsoft.com/office/drawing/2014/main" id="{00000000-0008-0000-0300-0000B9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84926</xdr:rowOff>
    </xdr:from>
    <xdr:ext cx="762000" cy="259045"/>
    <xdr:sp macro="" textlink="">
      <xdr:nvSpPr>
        <xdr:cNvPr id="445" name="将来負担の状況平均値テキスト">
          <a:extLst>
            <a:ext uri="{FF2B5EF4-FFF2-40B4-BE49-F238E27FC236}">
              <a16:creationId xmlns="" xmlns:a16="http://schemas.microsoft.com/office/drawing/2014/main" id="{00000000-0008-0000-0300-0000BD010000}"/>
            </a:ext>
          </a:extLst>
        </xdr:cNvPr>
        <xdr:cNvSpPr txBox="1"/>
      </xdr:nvSpPr>
      <xdr:spPr>
        <a:xfrm>
          <a:off x="17106900" y="231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6" name="フローチャート: 判断 445">
          <a:extLst>
            <a:ext uri="{FF2B5EF4-FFF2-40B4-BE49-F238E27FC236}">
              <a16:creationId xmlns="" xmlns:a16="http://schemas.microsoft.com/office/drawing/2014/main" id="{00000000-0008-0000-0300-0000BE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7" name="フローチャート: 判断 446">
          <a:extLst>
            <a:ext uri="{FF2B5EF4-FFF2-40B4-BE49-F238E27FC236}">
              <a16:creationId xmlns="" xmlns:a16="http://schemas.microsoft.com/office/drawing/2014/main" id="{00000000-0008-0000-0300-0000BF010000}"/>
            </a:ext>
          </a:extLst>
        </xdr:cNvPr>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69185</xdr:rowOff>
    </xdr:from>
    <xdr:to>
      <xdr:col>73</xdr:col>
      <xdr:colOff>44450</xdr:colOff>
      <xdr:row>13</xdr:row>
      <xdr:rowOff>170785</xdr:rowOff>
    </xdr:to>
    <xdr:sp macro="" textlink="">
      <xdr:nvSpPr>
        <xdr:cNvPr id="449" name="フローチャート: 判断 448">
          <a:extLst>
            <a:ext uri="{FF2B5EF4-FFF2-40B4-BE49-F238E27FC236}">
              <a16:creationId xmlns="" xmlns:a16="http://schemas.microsoft.com/office/drawing/2014/main" id="{00000000-0008-0000-0300-0000C1010000}"/>
            </a:ext>
          </a:extLst>
        </xdr:cNvPr>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 xmlns:a16="http://schemas.microsoft.com/office/drawing/2014/main"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13,303
13,199
11.60
9,808,282
9,448,079
329,360
4,293,703
12,395,185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類似団体平均と比較して人件費の割合が低くなっている要因として、ごみ処理業務、し尿処理業務、消防業務を一部事務組合で行っており、これらに関する人件費を補助費等として計上しているためである。</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年度については、定年退職者が皆減したことなどに伴い、前年と比較し減少している。</a:t>
          </a:r>
        </a:p>
        <a:p>
          <a:r>
            <a:rPr kumimoji="1" lang="ja-JP" altLang="en-US" sz="1200">
              <a:latin typeface="ＭＳ Ｐゴシック" panose="020B0600070205080204" pitchFamily="50" charset="-128"/>
              <a:ea typeface="ＭＳ Ｐゴシック" panose="020B0600070205080204" pitchFamily="50" charset="-128"/>
            </a:rPr>
            <a:t>　今後も定員及び給与の適正化に取り組み人件費の抑制に努める。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143002</xdr:rowOff>
    </xdr:from>
    <xdr:to>
      <xdr:col>24</xdr:col>
      <xdr:colOff>25400</xdr:colOff>
      <xdr:row>34</xdr:row>
      <xdr:rowOff>104140</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flipV="1">
          <a:off x="3987800" y="5800852"/>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582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147574</xdr:rowOff>
    </xdr:from>
    <xdr:to>
      <xdr:col>19</xdr:col>
      <xdr:colOff>187325</xdr:colOff>
      <xdr:row>34</xdr:row>
      <xdr:rowOff>104140</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3098800" y="580542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32275</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03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147574</xdr:rowOff>
    </xdr:from>
    <xdr:to>
      <xdr:col>15</xdr:col>
      <xdr:colOff>98425</xdr:colOff>
      <xdr:row>34</xdr:row>
      <xdr:rowOff>26416</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flipV="1">
          <a:off x="2209800" y="58054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130573</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8128</xdr:rowOff>
    </xdr:from>
    <xdr:to>
      <xdr:col>11</xdr:col>
      <xdr:colOff>9525</xdr:colOff>
      <xdr:row>34</xdr:row>
      <xdr:rowOff>26416</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a:off x="1320800" y="58374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121429</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107713</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92202</xdr:rowOff>
    </xdr:from>
    <xdr:to>
      <xdr:col>24</xdr:col>
      <xdr:colOff>76200</xdr:colOff>
      <xdr:row>34</xdr:row>
      <xdr:rowOff>22352</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108729</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559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53340</xdr:rowOff>
    </xdr:from>
    <xdr:to>
      <xdr:col>20</xdr:col>
      <xdr:colOff>38100</xdr:colOff>
      <xdr:row>34</xdr:row>
      <xdr:rowOff>154940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165117</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96774</xdr:rowOff>
    </xdr:from>
    <xdr:to>
      <xdr:col>15</xdr:col>
      <xdr:colOff>149225</xdr:colOff>
      <xdr:row>34</xdr:row>
      <xdr:rowOff>26924</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575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37101</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552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147066</xdr:rowOff>
    </xdr:from>
    <xdr:to>
      <xdr:col>11</xdr:col>
      <xdr:colOff>60325</xdr:colOff>
      <xdr:row>34</xdr:row>
      <xdr:rowOff>77216</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87393</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128778</xdr:rowOff>
    </xdr:from>
    <xdr:to>
      <xdr:col>6</xdr:col>
      <xdr:colOff>171450</xdr:colOff>
      <xdr:row>34</xdr:row>
      <xdr:rowOff>58928</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69105</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物件費の決算額及び経常収支比率は平成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ほぼ同等の数値で推移しているものの、他団体と比較すると大きな割合を占めている。この要因は公共施設の多さにある。各施設の維持管理費が計上されるほか、指定管理料等が物件費として計上されている。</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年度については、充当財源である特定防衛施設周辺整備調整交付金事業基金繰入金の増</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などにより、前年</a:t>
          </a:r>
          <a:r>
            <a:rPr kumimoji="1" lang="ja-JP" altLang="en-US" sz="1200">
              <a:latin typeface="ＭＳ Ｐゴシック" panose="020B0600070205080204" pitchFamily="50" charset="-128"/>
              <a:ea typeface="ＭＳ Ｐゴシック" panose="020B0600070205080204" pitchFamily="50" charset="-128"/>
            </a:rPr>
            <a:t>と比較し減少している。</a:t>
          </a:r>
        </a:p>
        <a:p>
          <a:r>
            <a:rPr kumimoji="1" lang="ja-JP" altLang="en-US" sz="1200">
              <a:latin typeface="ＭＳ Ｐゴシック" panose="020B0600070205080204" pitchFamily="50" charset="-128"/>
              <a:ea typeface="ＭＳ Ｐゴシック" panose="020B0600070205080204" pitchFamily="50" charset="-128"/>
            </a:rPr>
            <a:t>　引き続き、事務事業の見直し等を進め、経常経費の圧縮に努める。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113393</xdr:rowOff>
    </xdr:from>
    <xdr:to>
      <xdr:col>82</xdr:col>
      <xdr:colOff>107950</xdr:colOff>
      <xdr:row>18</xdr:row>
      <xdr:rowOff>83457</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flipV="1">
          <a:off x="15671800" y="3028043"/>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28" name="物件費平均値テキスト">
          <a:extLst>
            <a:ext uri="{FF2B5EF4-FFF2-40B4-BE49-F238E27FC236}">
              <a16:creationId xmlns="" xmlns:a16="http://schemas.microsoft.com/office/drawing/2014/main" id="{00000000-0008-0000-0400-000080000000}"/>
            </a:ext>
          </a:extLst>
        </xdr:cNvPr>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83457</xdr:rowOff>
    </xdr:from>
    <xdr:to>
      <xdr:col>78</xdr:col>
      <xdr:colOff>69850</xdr:colOff>
      <xdr:row>19</xdr:row>
      <xdr:rowOff>53522</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flipV="1">
          <a:off x="14782800" y="31695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109056</xdr:rowOff>
    </xdr:from>
    <xdr:ext cx="7366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5290800" y="268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53522</xdr:rowOff>
    </xdr:from>
    <xdr:to>
      <xdr:col>73</xdr:col>
      <xdr:colOff>180975</xdr:colOff>
      <xdr:row>19</xdr:row>
      <xdr:rowOff>129722</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flipV="1">
          <a:off x="13893800" y="33110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100891</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4401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170543</xdr:rowOff>
    </xdr:from>
    <xdr:to>
      <xdr:col>69</xdr:col>
      <xdr:colOff>92075</xdr:colOff>
      <xdr:row>19</xdr:row>
      <xdr:rowOff>129722</xdr:rowOff>
    </xdr:to>
    <xdr:cxnSp macro="">
      <xdr:nvCxnSpPr>
        <xdr:cNvPr id="136" name="直線コネクタ 135">
          <a:extLst>
            <a:ext uri="{FF2B5EF4-FFF2-40B4-BE49-F238E27FC236}">
              <a16:creationId xmlns="" xmlns:a16="http://schemas.microsoft.com/office/drawing/2014/main" id="{00000000-0008-0000-0400-000088000000}"/>
            </a:ext>
          </a:extLst>
        </xdr:cNvPr>
        <xdr:cNvCxnSpPr/>
      </xdr:nvCxnSpPr>
      <xdr:spPr>
        <a:xfrm>
          <a:off x="13004800" y="32566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90006</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3512800" y="283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34670</xdr:rowOff>
    </xdr:from>
    <xdr:ext cx="762000" cy="259045"/>
    <xdr:sp macro="" textlink="">
      <xdr:nvSpPr>
        <xdr:cNvPr id="147" name="物件費該当値テキスト">
          <a:extLst>
            <a:ext uri="{FF2B5EF4-FFF2-40B4-BE49-F238E27FC236}">
              <a16:creationId xmlns="" xmlns:a16="http://schemas.microsoft.com/office/drawing/2014/main" id="{00000000-0008-0000-0400-000093000000}"/>
            </a:ext>
          </a:extLst>
        </xdr:cNvPr>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32657</xdr:rowOff>
    </xdr:from>
    <xdr:to>
      <xdr:col>78</xdr:col>
      <xdr:colOff>120650</xdr:colOff>
      <xdr:row>18</xdr:row>
      <xdr:rowOff>134257</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5621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119034</xdr:rowOff>
    </xdr:from>
    <xdr:ext cx="7366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5290800" y="320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2722</xdr:rowOff>
    </xdr:from>
    <xdr:to>
      <xdr:col>74</xdr:col>
      <xdr:colOff>31750</xdr:colOff>
      <xdr:row>19</xdr:row>
      <xdr:rowOff>104322</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4732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89099</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4401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78922</xdr:rowOff>
    </xdr:from>
    <xdr:to>
      <xdr:col>69</xdr:col>
      <xdr:colOff>142875</xdr:colOff>
      <xdr:row>20</xdr:row>
      <xdr:rowOff>9072</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3843000" y="33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165299</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351280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119743</xdr:rowOff>
    </xdr:from>
    <xdr:to>
      <xdr:col>65</xdr:col>
      <xdr:colOff>53975</xdr:colOff>
      <xdr:row>19</xdr:row>
      <xdr:rowOff>49893</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2954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34670</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2623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扶助費について、町独自の子ども医療費の助成を行っているため例年高い水準にある。また、近年は障害者自立支援給付費が増額傾向となっている。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年度については、保育料などの充当財源が増加したことなどに伴い、前年と比較し減少している。</a:t>
          </a:r>
        </a:p>
        <a:p>
          <a:r>
            <a:rPr kumimoji="1" lang="ja-JP" altLang="en-US" sz="1300">
              <a:latin typeface="ＭＳ Ｐゴシック" panose="020B0600070205080204" pitchFamily="50" charset="-128"/>
              <a:ea typeface="ＭＳ Ｐゴシック" panose="020B0600070205080204" pitchFamily="50" charset="-128"/>
            </a:rPr>
            <a:t>　今後も、必要な施策は維持しつつ、財政を圧迫することのないよう福祉施策の検討が必要である。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19050</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flipV="1">
          <a:off x="3987800" y="10071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8" name="扶助費平均値テキスト">
          <a:extLst>
            <a:ext uri="{FF2B5EF4-FFF2-40B4-BE49-F238E27FC236}">
              <a16:creationId xmlns="" xmlns:a16="http://schemas.microsoft.com/office/drawing/2014/main" id="{00000000-0008-0000-0400-0000BC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101600</xdr:rowOff>
    </xdr:from>
    <xdr:to>
      <xdr:col>19</xdr:col>
      <xdr:colOff>187325</xdr:colOff>
      <xdr:row>59</xdr:row>
      <xdr:rowOff>19050</xdr:rowOff>
    </xdr:to>
    <xdr:cxnSp macro="">
      <xdr:nvCxnSpPr>
        <xdr:cNvPr id="190" name="直線コネクタ 189">
          <a:extLst>
            <a:ext uri="{FF2B5EF4-FFF2-40B4-BE49-F238E27FC236}">
              <a16:creationId xmlns="" xmlns:a16="http://schemas.microsoft.com/office/drawing/2014/main" id="{00000000-0008-0000-0400-0000BE000000}"/>
            </a:ext>
          </a:extLst>
        </xdr:cNvPr>
        <xdr:cNvCxnSpPr/>
      </xdr:nvCxnSpPr>
      <xdr:spPr>
        <a:xfrm>
          <a:off x="3098800" y="10045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 xmlns:a16="http://schemas.microsoft.com/office/drawing/2014/main" id="{00000000-0008-0000-0400-0000BF000000}"/>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2" name="テキスト ボックス 191">
          <a:extLst>
            <a:ext uri="{FF2B5EF4-FFF2-40B4-BE49-F238E27FC236}">
              <a16:creationId xmlns="" xmlns:a16="http://schemas.microsoft.com/office/drawing/2014/main" id="{00000000-0008-0000-0400-0000C0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101600</xdr:rowOff>
    </xdr:from>
    <xdr:to>
      <xdr:col>15</xdr:col>
      <xdr:colOff>98425</xdr:colOff>
      <xdr:row>59</xdr:row>
      <xdr:rowOff>107950</xdr:rowOff>
    </xdr:to>
    <xdr:cxnSp macro="">
      <xdr:nvCxnSpPr>
        <xdr:cNvPr id="193" name="直線コネクタ 192">
          <a:extLst>
            <a:ext uri="{FF2B5EF4-FFF2-40B4-BE49-F238E27FC236}">
              <a16:creationId xmlns="" xmlns:a16="http://schemas.microsoft.com/office/drawing/2014/main" id="{00000000-0008-0000-0400-0000C1000000}"/>
            </a:ext>
          </a:extLst>
        </xdr:cNvPr>
        <xdr:cNvCxnSpPr/>
      </xdr:nvCxnSpPr>
      <xdr:spPr>
        <a:xfrm flipV="1">
          <a:off x="2209800" y="100457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107950</xdr:rowOff>
    </xdr:from>
    <xdr:to>
      <xdr:col>11</xdr:col>
      <xdr:colOff>9525</xdr:colOff>
      <xdr:row>59</xdr:row>
      <xdr:rowOff>133350</xdr:rowOff>
    </xdr:to>
    <xdr:cxnSp macro="">
      <xdr:nvCxnSpPr>
        <xdr:cNvPr id="196" name="直線コネクタ 195">
          <a:extLst>
            <a:ext uri="{FF2B5EF4-FFF2-40B4-BE49-F238E27FC236}">
              <a16:creationId xmlns="" xmlns:a16="http://schemas.microsoft.com/office/drawing/2014/main" id="{00000000-0008-0000-0400-0000C4000000}"/>
            </a:ext>
          </a:extLst>
        </xdr:cNvPr>
        <xdr:cNvCxnSpPr/>
      </xdr:nvCxnSpPr>
      <xdr:spPr>
        <a:xfrm flipV="1">
          <a:off x="1320800" y="10223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a:extLst>
            <a:ext uri="{FF2B5EF4-FFF2-40B4-BE49-F238E27FC236}">
              <a16:creationId xmlns="" xmlns:a16="http://schemas.microsoft.com/office/drawing/2014/main" id="{00000000-0008-0000-0400-0000C5000000}"/>
            </a:ext>
          </a:extLst>
        </xdr:cNvPr>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35577</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a:extLst>
            <a:ext uri="{FF2B5EF4-FFF2-40B4-BE49-F238E27FC236}">
              <a16:creationId xmlns="" xmlns:a16="http://schemas.microsoft.com/office/drawing/2014/main" id="{00000000-0008-0000-0400-0000C7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6" name="楕円 205">
          <a:extLst>
            <a:ext uri="{FF2B5EF4-FFF2-40B4-BE49-F238E27FC236}">
              <a16:creationId xmlns="" xmlns:a16="http://schemas.microsoft.com/office/drawing/2014/main" id="{00000000-0008-0000-0400-0000CE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7" name="扶助費該当値テキスト">
          <a:extLst>
            <a:ext uri="{FF2B5EF4-FFF2-40B4-BE49-F238E27FC236}">
              <a16:creationId xmlns="" xmlns:a16="http://schemas.microsoft.com/office/drawing/2014/main" id="{00000000-0008-0000-0400-0000CF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139700</xdr:rowOff>
    </xdr:from>
    <xdr:to>
      <xdr:col>20</xdr:col>
      <xdr:colOff>38100</xdr:colOff>
      <xdr:row>59</xdr:row>
      <xdr:rowOff>69850</xdr:rowOff>
    </xdr:to>
    <xdr:sp macro="" textlink="">
      <xdr:nvSpPr>
        <xdr:cNvPr id="208" name="楕円 207">
          <a:extLst>
            <a:ext uri="{FF2B5EF4-FFF2-40B4-BE49-F238E27FC236}">
              <a16:creationId xmlns="" xmlns:a16="http://schemas.microsoft.com/office/drawing/2014/main" id="{00000000-0008-0000-0400-0000D0000000}"/>
            </a:ext>
          </a:extLst>
        </xdr:cNvPr>
        <xdr:cNvSpPr/>
      </xdr:nvSpPr>
      <xdr:spPr>
        <a:xfrm>
          <a:off x="3937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54627</xdr:rowOff>
    </xdr:from>
    <xdr:ext cx="736600" cy="259045"/>
    <xdr:sp macro="" textlink="">
      <xdr:nvSpPr>
        <xdr:cNvPr id="209" name="テキスト ボックス 208">
          <a:extLst>
            <a:ext uri="{FF2B5EF4-FFF2-40B4-BE49-F238E27FC236}">
              <a16:creationId xmlns="" xmlns:a16="http://schemas.microsoft.com/office/drawing/2014/main" id="{00000000-0008-0000-0400-0000D1000000}"/>
            </a:ext>
          </a:extLst>
        </xdr:cNvPr>
        <xdr:cNvSpPr txBox="1"/>
      </xdr:nvSpPr>
      <xdr:spPr>
        <a:xfrm>
          <a:off x="3606800" y="1017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50800</xdr:rowOff>
    </xdr:from>
    <xdr:to>
      <xdr:col>15</xdr:col>
      <xdr:colOff>149225</xdr:colOff>
      <xdr:row>58</xdr:row>
      <xdr:rowOff>152400</xdr:rowOff>
    </xdr:to>
    <xdr:sp macro="" textlink="">
      <xdr:nvSpPr>
        <xdr:cNvPr id="210" name="楕円 209">
          <a:extLst>
            <a:ext uri="{FF2B5EF4-FFF2-40B4-BE49-F238E27FC236}">
              <a16:creationId xmlns="" xmlns:a16="http://schemas.microsoft.com/office/drawing/2014/main" id="{00000000-0008-0000-0400-0000D2000000}"/>
            </a:ext>
          </a:extLst>
        </xdr:cNvPr>
        <xdr:cNvSpPr/>
      </xdr:nvSpPr>
      <xdr:spPr>
        <a:xfrm>
          <a:off x="3048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137177</xdr:rowOff>
    </xdr:from>
    <xdr:ext cx="762000" cy="259045"/>
    <xdr:sp macro="" textlink="">
      <xdr:nvSpPr>
        <xdr:cNvPr id="211" name="テキスト ボックス 210">
          <a:extLst>
            <a:ext uri="{FF2B5EF4-FFF2-40B4-BE49-F238E27FC236}">
              <a16:creationId xmlns="" xmlns:a16="http://schemas.microsoft.com/office/drawing/2014/main" id="{00000000-0008-0000-0400-0000D3000000}"/>
            </a:ext>
          </a:extLst>
        </xdr:cNvPr>
        <xdr:cNvSpPr txBox="1"/>
      </xdr:nvSpPr>
      <xdr:spPr>
        <a:xfrm>
          <a:off x="2717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57150</xdr:rowOff>
    </xdr:from>
    <xdr:to>
      <xdr:col>11</xdr:col>
      <xdr:colOff>60325</xdr:colOff>
      <xdr:row>59</xdr:row>
      <xdr:rowOff>158750</xdr:rowOff>
    </xdr:to>
    <xdr:sp macro="" textlink="">
      <xdr:nvSpPr>
        <xdr:cNvPr id="212" name="楕円 211">
          <a:extLst>
            <a:ext uri="{FF2B5EF4-FFF2-40B4-BE49-F238E27FC236}">
              <a16:creationId xmlns="" xmlns:a16="http://schemas.microsoft.com/office/drawing/2014/main" id="{00000000-0008-0000-0400-0000D4000000}"/>
            </a:ext>
          </a:extLst>
        </xdr:cNvPr>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143527</xdr:rowOff>
    </xdr:from>
    <xdr:ext cx="762000" cy="259045"/>
    <xdr:sp macro="" textlink="">
      <xdr:nvSpPr>
        <xdr:cNvPr id="213" name="テキスト ボックス 212">
          <a:extLst>
            <a:ext uri="{FF2B5EF4-FFF2-40B4-BE49-F238E27FC236}">
              <a16:creationId xmlns="" xmlns:a16="http://schemas.microsoft.com/office/drawing/2014/main" id="{00000000-0008-0000-0400-0000D5000000}"/>
            </a:ext>
          </a:extLst>
        </xdr:cNvPr>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82550</xdr:rowOff>
    </xdr:from>
    <xdr:to>
      <xdr:col>6</xdr:col>
      <xdr:colOff>171450</xdr:colOff>
      <xdr:row>60</xdr:row>
      <xdr:rowOff>12700</xdr:rowOff>
    </xdr:to>
    <xdr:sp macro="" textlink="">
      <xdr:nvSpPr>
        <xdr:cNvPr id="214" name="楕円 213">
          <a:extLst>
            <a:ext uri="{FF2B5EF4-FFF2-40B4-BE49-F238E27FC236}">
              <a16:creationId xmlns="" xmlns:a16="http://schemas.microsoft.com/office/drawing/2014/main" id="{00000000-0008-0000-0400-0000D6000000}"/>
            </a:ext>
          </a:extLst>
        </xdr:cNvPr>
        <xdr:cNvSpPr/>
      </xdr:nvSpPr>
      <xdr:spPr>
        <a:xfrm>
          <a:off x="1270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168927</xdr:rowOff>
    </xdr:from>
    <xdr:ext cx="762000" cy="259045"/>
    <xdr:sp macro="" textlink="">
      <xdr:nvSpPr>
        <xdr:cNvPr id="215" name="テキスト ボックス 214">
          <a:extLst>
            <a:ext uri="{FF2B5EF4-FFF2-40B4-BE49-F238E27FC236}">
              <a16:creationId xmlns="" xmlns:a16="http://schemas.microsoft.com/office/drawing/2014/main" id="{00000000-0008-0000-0400-0000D7000000}"/>
            </a:ext>
          </a:extLst>
        </xdr:cNvPr>
        <xdr:cNvSpPr txBox="1"/>
      </xdr:nvSpPr>
      <xdr:spPr>
        <a:xfrm>
          <a:off x="939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その他は、他団体と比較して良好な状態である。</a:t>
          </a:r>
        </a:p>
        <a:p>
          <a:r>
            <a:rPr kumimoji="1" lang="ja-JP" altLang="en-US" sz="1300">
              <a:latin typeface="ＭＳ Ｐゴシック" panose="020B0600070205080204" pitchFamily="50" charset="-128"/>
              <a:ea typeface="ＭＳ Ｐゴシック" panose="020B0600070205080204" pitchFamily="50" charset="-128"/>
            </a:rPr>
            <a:t>　その他の経費として支出されている主な内容は、特別会計や公営企業会計への繰出金</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億円）で</a:t>
          </a:r>
          <a:r>
            <a:rPr kumimoji="1" lang="ja-JP" altLang="en-US" sz="1300">
              <a:latin typeface="ＭＳ Ｐゴシック" panose="020B0600070205080204" pitchFamily="50" charset="-128"/>
              <a:ea typeface="ＭＳ Ｐゴシック" panose="020B0600070205080204" pitchFamily="50" charset="-128"/>
            </a:rPr>
            <a:t>ある。</a:t>
          </a:r>
        </a:p>
        <a:p>
          <a:r>
            <a:rPr kumimoji="1" lang="ja-JP" altLang="en-US" sz="1300">
              <a:latin typeface="ＭＳ Ｐゴシック" panose="020B0600070205080204" pitchFamily="50" charset="-128"/>
              <a:ea typeface="ＭＳ Ｐゴシック" panose="020B0600070205080204" pitchFamily="50" charset="-128"/>
            </a:rPr>
            <a:t>　良好な状態ではあるが、国民健康保険特別会計への赤字補填財源繰出金が、令和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千万円と財政を圧迫する要因となっている。赤字補填分をどのように解消していくかが今後の課題である。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 xmlns:a16="http://schemas.microsoft.com/office/drawing/2014/main" id="{00000000-0008-0000-0400-0000F2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 xmlns:a16="http://schemas.microsoft.com/office/drawing/2014/main" id="{00000000-0008-0000-0400-0000F3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62230</xdr:rowOff>
    </xdr:from>
    <xdr:to>
      <xdr:col>82</xdr:col>
      <xdr:colOff>107950</xdr:colOff>
      <xdr:row>57</xdr:row>
      <xdr:rowOff>153670</xdr:rowOff>
    </xdr:to>
    <xdr:cxnSp macro="">
      <xdr:nvCxnSpPr>
        <xdr:cNvPr id="247" name="直線コネクタ 246">
          <a:extLst>
            <a:ext uri="{FF2B5EF4-FFF2-40B4-BE49-F238E27FC236}">
              <a16:creationId xmlns="" xmlns:a16="http://schemas.microsoft.com/office/drawing/2014/main" id="{00000000-0008-0000-0400-0000F7000000}"/>
            </a:ext>
          </a:extLst>
        </xdr:cNvPr>
        <xdr:cNvCxnSpPr/>
      </xdr:nvCxnSpPr>
      <xdr:spPr>
        <a:xfrm flipV="1">
          <a:off x="15671800" y="98348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8" name="その他平均値テキスト">
          <a:extLst>
            <a:ext uri="{FF2B5EF4-FFF2-40B4-BE49-F238E27FC236}">
              <a16:creationId xmlns="" xmlns:a16="http://schemas.microsoft.com/office/drawing/2014/main" id="{00000000-0008-0000-0400-0000F8000000}"/>
            </a:ext>
          </a:extLst>
        </xdr:cNvPr>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 xmlns:a16="http://schemas.microsoft.com/office/drawing/2014/main" id="{00000000-0008-0000-0400-0000F9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57</xdr:row>
      <xdr:rowOff>153670</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4782800" y="9911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a:extLst>
            <a:ext uri="{FF2B5EF4-FFF2-40B4-BE49-F238E27FC236}">
              <a16:creationId xmlns="" xmlns:a16="http://schemas.microsoft.com/office/drawing/2014/main" id="{00000000-0008-0000-0400-0000FB000000}"/>
            </a:ext>
          </a:extLst>
        </xdr:cNvPr>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52" name="テキスト ボックス 251">
          <a:extLst>
            <a:ext uri="{FF2B5EF4-FFF2-40B4-BE49-F238E27FC236}">
              <a16:creationId xmlns="" xmlns:a16="http://schemas.microsoft.com/office/drawing/2014/main" id="{00000000-0008-0000-0400-0000FC000000}"/>
            </a:ext>
          </a:extLst>
        </xdr:cNvPr>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58</xdr:row>
      <xdr:rowOff>35560</xdr:rowOff>
    </xdr:to>
    <xdr:cxnSp macro="">
      <xdr:nvCxnSpPr>
        <xdr:cNvPr id="253" name="直線コネクタ 252">
          <a:extLst>
            <a:ext uri="{FF2B5EF4-FFF2-40B4-BE49-F238E27FC236}">
              <a16:creationId xmlns="" xmlns:a16="http://schemas.microsoft.com/office/drawing/2014/main" id="{00000000-0008-0000-0400-0000FD000000}"/>
            </a:ext>
          </a:extLst>
        </xdr:cNvPr>
        <xdr:cNvCxnSpPr/>
      </xdr:nvCxnSpPr>
      <xdr:spPr>
        <a:xfrm flipV="1">
          <a:off x="13893800" y="9911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a:extLst>
            <a:ext uri="{FF2B5EF4-FFF2-40B4-BE49-F238E27FC236}">
              <a16:creationId xmlns="" xmlns:a16="http://schemas.microsoft.com/office/drawing/2014/main" id="{00000000-0008-0000-0400-0000FE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55" name="テキスト ボックス 254">
          <a:extLst>
            <a:ext uri="{FF2B5EF4-FFF2-40B4-BE49-F238E27FC236}">
              <a16:creationId xmlns="" xmlns:a16="http://schemas.microsoft.com/office/drawing/2014/main" id="{00000000-0008-0000-0400-0000FF00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20320</xdr:rowOff>
    </xdr:from>
    <xdr:to>
      <xdr:col>69</xdr:col>
      <xdr:colOff>92075</xdr:colOff>
      <xdr:row>58</xdr:row>
      <xdr:rowOff>35560</xdr:rowOff>
    </xdr:to>
    <xdr:cxnSp macro="">
      <xdr:nvCxnSpPr>
        <xdr:cNvPr id="256" name="直線コネクタ 255">
          <a:extLst>
            <a:ext uri="{FF2B5EF4-FFF2-40B4-BE49-F238E27FC236}">
              <a16:creationId xmlns="" xmlns:a16="http://schemas.microsoft.com/office/drawing/2014/main" id="{00000000-0008-0000-0400-000000010000}"/>
            </a:ext>
          </a:extLst>
        </xdr:cNvPr>
        <xdr:cNvCxnSpPr/>
      </xdr:nvCxnSpPr>
      <xdr:spPr>
        <a:xfrm>
          <a:off x="13004800" y="9964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a:extLst>
            <a:ext uri="{FF2B5EF4-FFF2-40B4-BE49-F238E27FC236}">
              <a16:creationId xmlns="" xmlns:a16="http://schemas.microsoft.com/office/drawing/2014/main" id="{00000000-0008-0000-0400-000001010000}"/>
            </a:ext>
          </a:extLst>
        </xdr:cNvPr>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a:extLst>
            <a:ext uri="{FF2B5EF4-FFF2-40B4-BE49-F238E27FC236}">
              <a16:creationId xmlns="" xmlns:a16="http://schemas.microsoft.com/office/drawing/2014/main" id="{00000000-0008-0000-0400-000003010000}"/>
            </a:ext>
          </a:extLst>
        </xdr:cNvPr>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66" name="楕円 265">
          <a:extLst>
            <a:ext uri="{FF2B5EF4-FFF2-40B4-BE49-F238E27FC236}">
              <a16:creationId xmlns="" xmlns:a16="http://schemas.microsoft.com/office/drawing/2014/main" id="{00000000-0008-0000-0400-00000A010000}"/>
            </a:ext>
          </a:extLst>
        </xdr:cNvPr>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27957</xdr:rowOff>
    </xdr:from>
    <xdr:ext cx="762000" cy="259045"/>
    <xdr:sp macro="" textlink="">
      <xdr:nvSpPr>
        <xdr:cNvPr id="267" name="その他該当値テキスト">
          <a:extLst>
            <a:ext uri="{FF2B5EF4-FFF2-40B4-BE49-F238E27FC236}">
              <a16:creationId xmlns="" xmlns:a16="http://schemas.microsoft.com/office/drawing/2014/main" id="{00000000-0008-0000-0400-00000B010000}"/>
            </a:ext>
          </a:extLst>
        </xdr:cNvPr>
        <xdr:cNvSpPr txBox="1"/>
      </xdr:nvSpPr>
      <xdr:spPr>
        <a:xfrm>
          <a:off x="165989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102870</xdr:rowOff>
    </xdr:from>
    <xdr:to>
      <xdr:col>78</xdr:col>
      <xdr:colOff>120650</xdr:colOff>
      <xdr:row>58</xdr:row>
      <xdr:rowOff>33020</xdr:rowOff>
    </xdr:to>
    <xdr:sp macro="" textlink="">
      <xdr:nvSpPr>
        <xdr:cNvPr id="268" name="楕円 267">
          <a:extLst>
            <a:ext uri="{FF2B5EF4-FFF2-40B4-BE49-F238E27FC236}">
              <a16:creationId xmlns="" xmlns:a16="http://schemas.microsoft.com/office/drawing/2014/main" id="{00000000-0008-0000-0400-00000C010000}"/>
            </a:ext>
          </a:extLst>
        </xdr:cNvPr>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43197</xdr:rowOff>
    </xdr:from>
    <xdr:ext cx="7366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5290800" y="964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27957</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4401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96537</xdr:rowOff>
    </xdr:from>
    <xdr:ext cx="7620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3512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140970</xdr:rowOff>
    </xdr:from>
    <xdr:to>
      <xdr:col>65</xdr:col>
      <xdr:colOff>53975</xdr:colOff>
      <xdr:row>58</xdr:row>
      <xdr:rowOff>71120</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2954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81297</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2623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他団体と比較すると経常収支比率は高い状況である。</a:t>
          </a:r>
        </a:p>
        <a:p>
          <a:r>
            <a:rPr kumimoji="1" lang="ja-JP" altLang="en-US" sz="1300">
              <a:latin typeface="ＭＳ Ｐゴシック" panose="020B0600070205080204" pitchFamily="50" charset="-128"/>
              <a:ea typeface="ＭＳ Ｐゴシック" panose="020B0600070205080204" pitchFamily="50" charset="-128"/>
            </a:rPr>
            <a:t>　これは、公営企業会計である下水道事業会計への補助金が多額になっていることと、ごみ・し尿処理事業や消防事業等を一部事務組合である遠賀・中間地域広域事務組合で行っていることによるものである。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a:extLst>
            <a:ext uri="{FF2B5EF4-FFF2-40B4-BE49-F238E27FC236}">
              <a16:creationId xmlns="" xmlns:a16="http://schemas.microsoft.com/office/drawing/2014/main" id="{00000000-0008-0000-0400-00002F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a:extLst>
            <a:ext uri="{FF2B5EF4-FFF2-40B4-BE49-F238E27FC236}">
              <a16:creationId xmlns="" xmlns:a16="http://schemas.microsoft.com/office/drawing/2014/main" id="{00000000-0008-0000-0400-000030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a:extLst>
            <a:ext uri="{FF2B5EF4-FFF2-40B4-BE49-F238E27FC236}">
              <a16:creationId xmlns="" xmlns:a16="http://schemas.microsoft.com/office/drawing/2014/main" id="{00000000-0008-0000-0400-000032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a:extLst>
            <a:ext uri="{FF2B5EF4-FFF2-40B4-BE49-F238E27FC236}">
              <a16:creationId xmlns="" xmlns:a16="http://schemas.microsoft.com/office/drawing/2014/main" id="{00000000-0008-0000-0400-000033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73660</xdr:rowOff>
    </xdr:from>
    <xdr:to>
      <xdr:col>82</xdr:col>
      <xdr:colOff>107950</xdr:colOff>
      <xdr:row>41</xdr:row>
      <xdr:rowOff>24130</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flipV="1">
          <a:off x="15671800" y="69316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9" name="補助費等平均値テキスト">
          <a:extLst>
            <a:ext uri="{FF2B5EF4-FFF2-40B4-BE49-F238E27FC236}">
              <a16:creationId xmlns="" xmlns:a16="http://schemas.microsoft.com/office/drawing/2014/main" id="{00000000-0008-0000-0400-000035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a:extLst>
            <a:ext uri="{FF2B5EF4-FFF2-40B4-BE49-F238E27FC236}">
              <a16:creationId xmlns="" xmlns:a16="http://schemas.microsoft.com/office/drawing/2014/main" id="{00000000-0008-0000-0400-000036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24130</xdr:rowOff>
    </xdr:from>
    <xdr:to>
      <xdr:col>78</xdr:col>
      <xdr:colOff>69850</xdr:colOff>
      <xdr:row>41</xdr:row>
      <xdr:rowOff>46990</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flipV="1">
          <a:off x="14782800" y="7053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a:extLst>
            <a:ext uri="{FF2B5EF4-FFF2-40B4-BE49-F238E27FC236}">
              <a16:creationId xmlns="" xmlns:a16="http://schemas.microsoft.com/office/drawing/2014/main" id="{00000000-0008-0000-0400-000038010000}"/>
            </a:ext>
          </a:extLst>
        </xdr:cNvPr>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5097</xdr:rowOff>
    </xdr:from>
    <xdr:ext cx="736600" cy="259045"/>
    <xdr:sp macro="" textlink="">
      <xdr:nvSpPr>
        <xdr:cNvPr id="313" name="テキスト ボックス 312">
          <a:extLst>
            <a:ext uri="{FF2B5EF4-FFF2-40B4-BE49-F238E27FC236}">
              <a16:creationId xmlns="" xmlns:a16="http://schemas.microsoft.com/office/drawing/2014/main" id="{00000000-0008-0000-0400-000039010000}"/>
            </a:ext>
          </a:extLst>
        </xdr:cNvPr>
        <xdr:cNvSpPr txBox="1"/>
      </xdr:nvSpPr>
      <xdr:spPr>
        <a:xfrm>
          <a:off x="15290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46990</xdr:rowOff>
    </xdr:from>
    <xdr:to>
      <xdr:col>73</xdr:col>
      <xdr:colOff>180975</xdr:colOff>
      <xdr:row>41</xdr:row>
      <xdr:rowOff>62230</xdr:rowOff>
    </xdr:to>
    <xdr:cxnSp macro="">
      <xdr:nvCxnSpPr>
        <xdr:cNvPr id="314" name="直線コネクタ 313">
          <a:extLst>
            <a:ext uri="{FF2B5EF4-FFF2-40B4-BE49-F238E27FC236}">
              <a16:creationId xmlns="" xmlns:a16="http://schemas.microsoft.com/office/drawing/2014/main" id="{00000000-0008-0000-0400-00003A010000}"/>
            </a:ext>
          </a:extLst>
        </xdr:cNvPr>
        <xdr:cNvCxnSpPr/>
      </xdr:nvCxnSpPr>
      <xdr:spPr>
        <a:xfrm flipV="1">
          <a:off x="13893800" y="7076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5" name="フローチャート: 判断 314">
          <a:extLst>
            <a:ext uri="{FF2B5EF4-FFF2-40B4-BE49-F238E27FC236}">
              <a16:creationId xmlns="" xmlns:a16="http://schemas.microsoft.com/office/drawing/2014/main" id="{00000000-0008-0000-0400-00003B010000}"/>
            </a:ext>
          </a:extLst>
        </xdr:cNvPr>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20337</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4401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46990</xdr:rowOff>
    </xdr:from>
    <xdr:to>
      <xdr:col>69</xdr:col>
      <xdr:colOff>92075</xdr:colOff>
      <xdr:row>41</xdr:row>
      <xdr:rowOff>62230</xdr:rowOff>
    </xdr:to>
    <xdr:cxnSp macro="">
      <xdr:nvCxnSpPr>
        <xdr:cNvPr id="317" name="直線コネクタ 316">
          <a:extLst>
            <a:ext uri="{FF2B5EF4-FFF2-40B4-BE49-F238E27FC236}">
              <a16:creationId xmlns="" xmlns:a16="http://schemas.microsoft.com/office/drawing/2014/main" id="{00000000-0008-0000-0400-00003D010000}"/>
            </a:ext>
          </a:extLst>
        </xdr:cNvPr>
        <xdr:cNvCxnSpPr/>
      </xdr:nvCxnSpPr>
      <xdr:spPr>
        <a:xfrm>
          <a:off x="13004800" y="7076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8" name="フローチャート: 判断 317">
          <a:extLst>
            <a:ext uri="{FF2B5EF4-FFF2-40B4-BE49-F238E27FC236}">
              <a16:creationId xmlns="" xmlns:a16="http://schemas.microsoft.com/office/drawing/2014/main" id="{00000000-0008-0000-0400-00003E010000}"/>
            </a:ext>
          </a:extLst>
        </xdr:cNvPr>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138447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3512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0" name="フローチャート: 判断 319">
          <a:extLst>
            <a:ext uri="{FF2B5EF4-FFF2-40B4-BE49-F238E27FC236}">
              <a16:creationId xmlns="" xmlns:a16="http://schemas.microsoft.com/office/drawing/2014/main" id="{00000000-0008-0000-0400-000040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22860</xdr:rowOff>
    </xdr:from>
    <xdr:to>
      <xdr:col>82</xdr:col>
      <xdr:colOff>158750</xdr:colOff>
      <xdr:row>40</xdr:row>
      <xdr:rowOff>124460</xdr:rowOff>
    </xdr:to>
    <xdr:sp macro="" textlink="">
      <xdr:nvSpPr>
        <xdr:cNvPr id="327" name="楕円 326">
          <a:extLst>
            <a:ext uri="{FF2B5EF4-FFF2-40B4-BE49-F238E27FC236}">
              <a16:creationId xmlns="" xmlns:a16="http://schemas.microsoft.com/office/drawing/2014/main" id="{00000000-0008-0000-0400-000047010000}"/>
            </a:ext>
          </a:extLst>
        </xdr:cNvPr>
        <xdr:cNvSpPr/>
      </xdr:nvSpPr>
      <xdr:spPr>
        <a:xfrm>
          <a:off x="164592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102887</xdr:rowOff>
    </xdr:from>
    <xdr:ext cx="762000" cy="259045"/>
    <xdr:sp macro="" textlink="">
      <xdr:nvSpPr>
        <xdr:cNvPr id="328" name="補助費等該当値テキスト">
          <a:extLst>
            <a:ext uri="{FF2B5EF4-FFF2-40B4-BE49-F238E27FC236}">
              <a16:creationId xmlns="" xmlns:a16="http://schemas.microsoft.com/office/drawing/2014/main" id="{00000000-0008-0000-0400-000048010000}"/>
            </a:ext>
          </a:extLst>
        </xdr:cNvPr>
        <xdr:cNvSpPr txBox="1"/>
      </xdr:nvSpPr>
      <xdr:spPr>
        <a:xfrm>
          <a:off x="16598900" y="678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144780</xdr:rowOff>
    </xdr:from>
    <xdr:to>
      <xdr:col>78</xdr:col>
      <xdr:colOff>120650</xdr:colOff>
      <xdr:row>41</xdr:row>
      <xdr:rowOff>74930</xdr:rowOff>
    </xdr:to>
    <xdr:sp macro="" textlink="">
      <xdr:nvSpPr>
        <xdr:cNvPr id="329" name="楕円 328">
          <a:extLst>
            <a:ext uri="{FF2B5EF4-FFF2-40B4-BE49-F238E27FC236}">
              <a16:creationId xmlns="" xmlns:a16="http://schemas.microsoft.com/office/drawing/2014/main" id="{00000000-0008-0000-0400-000049010000}"/>
            </a:ext>
          </a:extLst>
        </xdr:cNvPr>
        <xdr:cNvSpPr/>
      </xdr:nvSpPr>
      <xdr:spPr>
        <a:xfrm>
          <a:off x="15621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59707</xdr:rowOff>
    </xdr:from>
    <xdr:ext cx="736600" cy="259045"/>
    <xdr:sp macro="" textlink="">
      <xdr:nvSpPr>
        <xdr:cNvPr id="330" name="テキスト ボックス 329">
          <a:extLst>
            <a:ext uri="{FF2B5EF4-FFF2-40B4-BE49-F238E27FC236}">
              <a16:creationId xmlns="" xmlns:a16="http://schemas.microsoft.com/office/drawing/2014/main" id="{00000000-0008-0000-0400-00004A010000}"/>
            </a:ext>
          </a:extLst>
        </xdr:cNvPr>
        <xdr:cNvSpPr txBox="1"/>
      </xdr:nvSpPr>
      <xdr:spPr>
        <a:xfrm>
          <a:off x="15290800" y="708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167640</xdr:rowOff>
    </xdr:from>
    <xdr:to>
      <xdr:col>74</xdr:col>
      <xdr:colOff>31750</xdr:colOff>
      <xdr:row>41</xdr:row>
      <xdr:rowOff>97790</xdr:rowOff>
    </xdr:to>
    <xdr:sp macro="" textlink="">
      <xdr:nvSpPr>
        <xdr:cNvPr id="331" name="楕円 330">
          <a:extLst>
            <a:ext uri="{FF2B5EF4-FFF2-40B4-BE49-F238E27FC236}">
              <a16:creationId xmlns="" xmlns:a16="http://schemas.microsoft.com/office/drawing/2014/main" id="{00000000-0008-0000-0400-00004B010000}"/>
            </a:ext>
          </a:extLst>
        </xdr:cNvPr>
        <xdr:cNvSpPr/>
      </xdr:nvSpPr>
      <xdr:spPr>
        <a:xfrm>
          <a:off x="147320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82567</xdr:rowOff>
    </xdr:from>
    <xdr:ext cx="762000" cy="259045"/>
    <xdr:sp macro="" textlink="">
      <xdr:nvSpPr>
        <xdr:cNvPr id="332" name="テキスト ボックス 331">
          <a:extLst>
            <a:ext uri="{FF2B5EF4-FFF2-40B4-BE49-F238E27FC236}">
              <a16:creationId xmlns="" xmlns:a16="http://schemas.microsoft.com/office/drawing/2014/main" id="{00000000-0008-0000-0400-00004C010000}"/>
            </a:ext>
          </a:extLst>
        </xdr:cNvPr>
        <xdr:cNvSpPr txBox="1"/>
      </xdr:nvSpPr>
      <xdr:spPr>
        <a:xfrm>
          <a:off x="14401800" y="711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11430</xdr:rowOff>
    </xdr:from>
    <xdr:to>
      <xdr:col>69</xdr:col>
      <xdr:colOff>142875</xdr:colOff>
      <xdr:row>41</xdr:row>
      <xdr:rowOff>113030</xdr:rowOff>
    </xdr:to>
    <xdr:sp macro="" textlink="">
      <xdr:nvSpPr>
        <xdr:cNvPr id="333" name="楕円 332">
          <a:extLst>
            <a:ext uri="{FF2B5EF4-FFF2-40B4-BE49-F238E27FC236}">
              <a16:creationId xmlns="" xmlns:a16="http://schemas.microsoft.com/office/drawing/2014/main" id="{00000000-0008-0000-0400-00004D010000}"/>
            </a:ext>
          </a:extLst>
        </xdr:cNvPr>
        <xdr:cNvSpPr/>
      </xdr:nvSpPr>
      <xdr:spPr>
        <a:xfrm>
          <a:off x="13843000" y="70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97807</xdr:rowOff>
    </xdr:from>
    <xdr:ext cx="762000" cy="259045"/>
    <xdr:sp macro="" textlink="">
      <xdr:nvSpPr>
        <xdr:cNvPr id="334" name="テキスト ボックス 333">
          <a:extLst>
            <a:ext uri="{FF2B5EF4-FFF2-40B4-BE49-F238E27FC236}">
              <a16:creationId xmlns="" xmlns:a16="http://schemas.microsoft.com/office/drawing/2014/main" id="{00000000-0008-0000-0400-00004E010000}"/>
            </a:ext>
          </a:extLst>
        </xdr:cNvPr>
        <xdr:cNvSpPr txBox="1"/>
      </xdr:nvSpPr>
      <xdr:spPr>
        <a:xfrm>
          <a:off x="13512800" y="712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167640</xdr:rowOff>
    </xdr:from>
    <xdr:to>
      <xdr:col>65</xdr:col>
      <xdr:colOff>53975</xdr:colOff>
      <xdr:row>41</xdr:row>
      <xdr:rowOff>97790</xdr:rowOff>
    </xdr:to>
    <xdr:sp macro="" textlink="">
      <xdr:nvSpPr>
        <xdr:cNvPr id="335" name="楕円 334">
          <a:extLst>
            <a:ext uri="{FF2B5EF4-FFF2-40B4-BE49-F238E27FC236}">
              <a16:creationId xmlns="" xmlns:a16="http://schemas.microsoft.com/office/drawing/2014/main" id="{00000000-0008-0000-0400-00004F010000}"/>
            </a:ext>
          </a:extLst>
        </xdr:cNvPr>
        <xdr:cNvSpPr/>
      </xdr:nvSpPr>
      <xdr:spPr>
        <a:xfrm>
          <a:off x="129540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82567</xdr:rowOff>
    </xdr:from>
    <xdr:ext cx="762000" cy="259045"/>
    <xdr:sp macro="" textlink="">
      <xdr:nvSpPr>
        <xdr:cNvPr id="336" name="テキスト ボックス 335">
          <a:extLst>
            <a:ext uri="{FF2B5EF4-FFF2-40B4-BE49-F238E27FC236}">
              <a16:creationId xmlns="" xmlns:a16="http://schemas.microsoft.com/office/drawing/2014/main" id="{00000000-0008-0000-0400-000050010000}"/>
            </a:ext>
          </a:extLst>
        </xdr:cNvPr>
        <xdr:cNvSpPr txBox="1"/>
      </xdr:nvSpPr>
      <xdr:spPr>
        <a:xfrm>
          <a:off x="12623800" y="711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年度までの公債費は、平成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年度に借り入れた退職手当債の元金償還が平成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年度より順次開始した事により高い数値となっていた。</a:t>
          </a:r>
        </a:p>
        <a:p>
          <a:r>
            <a:rPr kumimoji="1" lang="ja-JP" altLang="en-US" sz="1100">
              <a:latin typeface="ＭＳ Ｐゴシック" panose="020B0600070205080204" pitchFamily="50" charset="-128"/>
              <a:ea typeface="ＭＳ Ｐゴシック" panose="020B0600070205080204" pitchFamily="50" charset="-128"/>
            </a:rPr>
            <a:t>　退職手当債は交付税措置がなく経常収支比率や実質公債費比率等の財政指標を悪化させるため、平成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年度に一括繰上償還を行った。これにより平成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年度より公債費が大幅に減少した。</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年度については、町営住宅の改修に伴う元利償還金の増などにより前年と比較し増加している。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a:extLst>
            <a:ext uri="{FF2B5EF4-FFF2-40B4-BE49-F238E27FC236}">
              <a16:creationId xmlns="" xmlns:a16="http://schemas.microsoft.com/office/drawing/2014/main" id="{00000000-0008-0000-0400-00006A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a:extLst>
            <a:ext uri="{FF2B5EF4-FFF2-40B4-BE49-F238E27FC236}">
              <a16:creationId xmlns="" xmlns:a16="http://schemas.microsoft.com/office/drawing/2014/main" id="{00000000-0008-0000-0400-00006C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90424</xdr:rowOff>
    </xdr:from>
    <xdr:to>
      <xdr:col>24</xdr:col>
      <xdr:colOff>25400</xdr:colOff>
      <xdr:row>77</xdr:row>
      <xdr:rowOff>147574</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a:off x="3987800" y="13120624"/>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a:extLst>
            <a:ext uri="{FF2B5EF4-FFF2-40B4-BE49-F238E27FC236}">
              <a16:creationId xmlns="" xmlns:a16="http://schemas.microsoft.com/office/drawing/2014/main" id="{00000000-0008-0000-0400-00006F010000}"/>
            </a:ext>
          </a:extLst>
        </xdr:cNvPr>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90424</xdr:rowOff>
    </xdr:from>
    <xdr:to>
      <xdr:col>19</xdr:col>
      <xdr:colOff>187325</xdr:colOff>
      <xdr:row>77</xdr:row>
      <xdr:rowOff>147574</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flipV="1">
          <a:off x="3098800" y="1312062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a:extLst>
            <a:ext uri="{FF2B5EF4-FFF2-40B4-BE49-F238E27FC236}">
              <a16:creationId xmlns="" xmlns:a16="http://schemas.microsoft.com/office/drawing/2014/main" id="{00000000-0008-0000-0400-000073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14987</xdr:rowOff>
    </xdr:from>
    <xdr:to>
      <xdr:col>15</xdr:col>
      <xdr:colOff>98425</xdr:colOff>
      <xdr:row>77</xdr:row>
      <xdr:rowOff>147574</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a:off x="2209800" y="13216637"/>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14987</xdr:rowOff>
    </xdr:from>
    <xdr:to>
      <xdr:col>11</xdr:col>
      <xdr:colOff>9525</xdr:colOff>
      <xdr:row>77</xdr:row>
      <xdr:rowOff>28702</xdr:rowOff>
    </xdr:to>
    <xdr:cxnSp macro="">
      <xdr:nvCxnSpPr>
        <xdr:cNvPr id="375" name="直線コネクタ 374">
          <a:extLst>
            <a:ext uri="{FF2B5EF4-FFF2-40B4-BE49-F238E27FC236}">
              <a16:creationId xmlns="" xmlns:a16="http://schemas.microsoft.com/office/drawing/2014/main" id="{00000000-0008-0000-0400-000077010000}"/>
            </a:ext>
          </a:extLst>
        </xdr:cNvPr>
        <xdr:cNvCxnSpPr/>
      </xdr:nvCxnSpPr>
      <xdr:spPr>
        <a:xfrm flipV="1">
          <a:off x="1320800" y="132166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6" name="フローチャート: 判断 375">
          <a:extLst>
            <a:ext uri="{FF2B5EF4-FFF2-40B4-BE49-F238E27FC236}">
              <a16:creationId xmlns="" xmlns:a16="http://schemas.microsoft.com/office/drawing/2014/main" id="{00000000-0008-0000-0400-000078010000}"/>
            </a:ext>
          </a:extLst>
        </xdr:cNvPr>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91712</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1828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8" name="フローチャート: 判断 377">
          <a:extLst>
            <a:ext uri="{FF2B5EF4-FFF2-40B4-BE49-F238E27FC236}">
              <a16:creationId xmlns="" xmlns:a16="http://schemas.microsoft.com/office/drawing/2014/main" id="{00000000-0008-0000-0400-00007A010000}"/>
            </a:ext>
          </a:extLst>
        </xdr:cNvPr>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96283</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939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96774</xdr:rowOff>
    </xdr:from>
    <xdr:to>
      <xdr:col>24</xdr:col>
      <xdr:colOff>76200</xdr:colOff>
      <xdr:row>78</xdr:row>
      <xdr:rowOff>26924</xdr:rowOff>
    </xdr:to>
    <xdr:sp macro="" textlink="">
      <xdr:nvSpPr>
        <xdr:cNvPr id="385" name="楕円 384">
          <a:extLst>
            <a:ext uri="{FF2B5EF4-FFF2-40B4-BE49-F238E27FC236}">
              <a16:creationId xmlns="" xmlns:a16="http://schemas.microsoft.com/office/drawing/2014/main" id="{00000000-0008-0000-0400-000081010000}"/>
            </a:ext>
          </a:extLst>
        </xdr:cNvPr>
        <xdr:cNvSpPr/>
      </xdr:nvSpPr>
      <xdr:spPr>
        <a:xfrm>
          <a:off x="4775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68851</xdr:rowOff>
    </xdr:from>
    <xdr:ext cx="762000" cy="259045"/>
    <xdr:sp macro="" textlink="">
      <xdr:nvSpPr>
        <xdr:cNvPr id="386" name="公債費該当値テキスト">
          <a:extLst>
            <a:ext uri="{FF2B5EF4-FFF2-40B4-BE49-F238E27FC236}">
              <a16:creationId xmlns="" xmlns:a16="http://schemas.microsoft.com/office/drawing/2014/main" id="{00000000-0008-0000-0400-000082010000}"/>
            </a:ext>
          </a:extLst>
        </xdr:cNvPr>
        <xdr:cNvSpPr txBox="1"/>
      </xdr:nvSpPr>
      <xdr:spPr>
        <a:xfrm>
          <a:off x="4914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39624</xdr:rowOff>
    </xdr:from>
    <xdr:to>
      <xdr:col>20</xdr:col>
      <xdr:colOff>38100</xdr:colOff>
      <xdr:row>76</xdr:row>
      <xdr:rowOff>141224</xdr:rowOff>
    </xdr:to>
    <xdr:sp macro="" textlink="">
      <xdr:nvSpPr>
        <xdr:cNvPr id="387" name="楕円 386">
          <a:extLst>
            <a:ext uri="{FF2B5EF4-FFF2-40B4-BE49-F238E27FC236}">
              <a16:creationId xmlns="" xmlns:a16="http://schemas.microsoft.com/office/drawing/2014/main" id="{00000000-0008-0000-0400-000083010000}"/>
            </a:ext>
          </a:extLst>
        </xdr:cNvPr>
        <xdr:cNvSpPr/>
      </xdr:nvSpPr>
      <xdr:spPr>
        <a:xfrm>
          <a:off x="3937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151401</xdr:rowOff>
    </xdr:from>
    <xdr:ext cx="7366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3606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96774</xdr:rowOff>
    </xdr:from>
    <xdr:to>
      <xdr:col>15</xdr:col>
      <xdr:colOff>149225</xdr:colOff>
      <xdr:row>78</xdr:row>
      <xdr:rowOff>26924</xdr:rowOff>
    </xdr:to>
    <xdr:sp macro="" textlink="">
      <xdr:nvSpPr>
        <xdr:cNvPr id="389" name="楕円 388">
          <a:extLst>
            <a:ext uri="{FF2B5EF4-FFF2-40B4-BE49-F238E27FC236}">
              <a16:creationId xmlns="" xmlns:a16="http://schemas.microsoft.com/office/drawing/2014/main" id="{00000000-0008-0000-0400-000085010000}"/>
            </a:ext>
          </a:extLst>
        </xdr:cNvPr>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11701</xdr:rowOff>
    </xdr:from>
    <xdr:ext cx="762000" cy="259045"/>
    <xdr:sp macro="" textlink="">
      <xdr:nvSpPr>
        <xdr:cNvPr id="390" name="テキスト ボックス 389">
          <a:extLst>
            <a:ext uri="{FF2B5EF4-FFF2-40B4-BE49-F238E27FC236}">
              <a16:creationId xmlns="" xmlns:a16="http://schemas.microsoft.com/office/drawing/2014/main" id="{00000000-0008-0000-0400-000086010000}"/>
            </a:ext>
          </a:extLst>
        </xdr:cNvPr>
        <xdr:cNvSpPr txBox="1"/>
      </xdr:nvSpPr>
      <xdr:spPr>
        <a:xfrm>
          <a:off x="2717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135637</xdr:rowOff>
    </xdr:from>
    <xdr:to>
      <xdr:col>11</xdr:col>
      <xdr:colOff>60325</xdr:colOff>
      <xdr:row>77</xdr:row>
      <xdr:rowOff>65787</xdr:rowOff>
    </xdr:to>
    <xdr:sp macro="" textlink="">
      <xdr:nvSpPr>
        <xdr:cNvPr id="391" name="楕円 390">
          <a:extLst>
            <a:ext uri="{FF2B5EF4-FFF2-40B4-BE49-F238E27FC236}">
              <a16:creationId xmlns="" xmlns:a16="http://schemas.microsoft.com/office/drawing/2014/main" id="{00000000-0008-0000-0400-000087010000}"/>
            </a:ext>
          </a:extLst>
        </xdr:cNvPr>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75963</xdr:rowOff>
    </xdr:from>
    <xdr:ext cx="762000" cy="259045"/>
    <xdr:sp macro="" textlink="">
      <xdr:nvSpPr>
        <xdr:cNvPr id="392" name="テキスト ボックス 391">
          <a:extLst>
            <a:ext uri="{FF2B5EF4-FFF2-40B4-BE49-F238E27FC236}">
              <a16:creationId xmlns="" xmlns:a16="http://schemas.microsoft.com/office/drawing/2014/main" id="{00000000-0008-0000-0400-000088010000}"/>
            </a:ext>
          </a:extLst>
        </xdr:cNvPr>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149352</xdr:rowOff>
    </xdr:from>
    <xdr:to>
      <xdr:col>6</xdr:col>
      <xdr:colOff>171450</xdr:colOff>
      <xdr:row>77</xdr:row>
      <xdr:rowOff>79502</xdr:rowOff>
    </xdr:to>
    <xdr:sp macro="" textlink="">
      <xdr:nvSpPr>
        <xdr:cNvPr id="393" name="楕円 392">
          <a:extLst>
            <a:ext uri="{FF2B5EF4-FFF2-40B4-BE49-F238E27FC236}">
              <a16:creationId xmlns="" xmlns:a16="http://schemas.microsoft.com/office/drawing/2014/main" id="{00000000-0008-0000-0400-000089010000}"/>
            </a:ext>
          </a:extLst>
        </xdr:cNvPr>
        <xdr:cNvSpPr/>
      </xdr:nvSpPr>
      <xdr:spPr>
        <a:xfrm>
          <a:off x="1270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89679</xdr:rowOff>
    </xdr:from>
    <xdr:ext cx="762000" cy="259045"/>
    <xdr:sp macro="" textlink="">
      <xdr:nvSpPr>
        <xdr:cNvPr id="394" name="テキスト ボックス 393">
          <a:extLst>
            <a:ext uri="{FF2B5EF4-FFF2-40B4-BE49-F238E27FC236}">
              <a16:creationId xmlns="" xmlns:a16="http://schemas.microsoft.com/office/drawing/2014/main" id="{00000000-0008-0000-0400-00008A010000}"/>
            </a:ext>
          </a:extLst>
        </xdr:cNvPr>
        <xdr:cNvSpPr txBox="1"/>
      </xdr:nvSpPr>
      <xdr:spPr>
        <a:xfrm>
          <a:off x="939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公債費以外の経常収支比率は類似団体と比較して、高い水準である。</a:t>
          </a:r>
        </a:p>
        <a:p>
          <a:r>
            <a:rPr kumimoji="1" lang="ja-JP" altLang="en-US" sz="1300">
              <a:latin typeface="ＭＳ Ｐゴシック" panose="020B0600070205080204" pitchFamily="50" charset="-128"/>
              <a:ea typeface="ＭＳ Ｐゴシック" panose="020B0600070205080204" pitchFamily="50" charset="-128"/>
            </a:rPr>
            <a:t>　これは、当町は一部事務組合による運営や下水道普及率がほぼ</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に達しているため補助金等が高い水準であること、レジャープールや芦屋釜の里等の特色ある公共施設を整備しており、維持管理のための物件費が高い水準であること等が要因である。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a:extLst>
            <a:ext uri="{FF2B5EF4-FFF2-40B4-BE49-F238E27FC236}">
              <a16:creationId xmlns="" xmlns:a16="http://schemas.microsoft.com/office/drawing/2014/main" id="{00000000-0008-0000-0400-0000A9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88900</xdr:rowOff>
    </xdr:from>
    <xdr:to>
      <xdr:col>82</xdr:col>
      <xdr:colOff>107950</xdr:colOff>
      <xdr:row>80</xdr:row>
      <xdr:rowOff>31750</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flipV="1">
          <a:off x="15671800" y="1346200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16527</xdr:rowOff>
    </xdr:from>
    <xdr:ext cx="762000" cy="259045"/>
    <xdr:sp macro="" textlink="">
      <xdr:nvSpPr>
        <xdr:cNvPr id="428" name="公債費以外平均値テキスト">
          <a:extLst>
            <a:ext uri="{FF2B5EF4-FFF2-40B4-BE49-F238E27FC236}">
              <a16:creationId xmlns="" xmlns:a16="http://schemas.microsoft.com/office/drawing/2014/main" id="{00000000-0008-0000-0400-0000AC010000}"/>
            </a:ext>
          </a:extLst>
        </xdr:cNvPr>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a:extLst>
            <a:ext uri="{FF2B5EF4-FFF2-40B4-BE49-F238E27FC236}">
              <a16:creationId xmlns="" xmlns:a16="http://schemas.microsoft.com/office/drawing/2014/main" id="{00000000-0008-0000-0400-0000AD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123189</xdr:rowOff>
    </xdr:from>
    <xdr:to>
      <xdr:col>78</xdr:col>
      <xdr:colOff>69850</xdr:colOff>
      <xdr:row>80</xdr:row>
      <xdr:rowOff>31750</xdr:rowOff>
    </xdr:to>
    <xdr:cxnSp macro="">
      <xdr:nvCxnSpPr>
        <xdr:cNvPr id="430" name="直線コネクタ 429">
          <a:extLst>
            <a:ext uri="{FF2B5EF4-FFF2-40B4-BE49-F238E27FC236}">
              <a16:creationId xmlns="" xmlns:a16="http://schemas.microsoft.com/office/drawing/2014/main" id="{00000000-0008-0000-0400-0000AE010000}"/>
            </a:ext>
          </a:extLst>
        </xdr:cNvPr>
        <xdr:cNvCxnSpPr/>
      </xdr:nvCxnSpPr>
      <xdr:spPr>
        <a:xfrm>
          <a:off x="14782800" y="136677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a:extLst>
            <a:ext uri="{FF2B5EF4-FFF2-40B4-BE49-F238E27FC236}">
              <a16:creationId xmlns="" xmlns:a16="http://schemas.microsoft.com/office/drawing/2014/main" id="{00000000-0008-0000-0400-0000AF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32" name="テキスト ボックス 431">
          <a:extLst>
            <a:ext uri="{FF2B5EF4-FFF2-40B4-BE49-F238E27FC236}">
              <a16:creationId xmlns="" xmlns:a16="http://schemas.microsoft.com/office/drawing/2014/main" id="{00000000-0008-0000-0400-0000B0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123189</xdr:rowOff>
    </xdr:from>
    <xdr:to>
      <xdr:col>73</xdr:col>
      <xdr:colOff>180975</xdr:colOff>
      <xdr:row>80</xdr:row>
      <xdr:rowOff>115570</xdr:rowOff>
    </xdr:to>
    <xdr:cxnSp macro="">
      <xdr:nvCxnSpPr>
        <xdr:cNvPr id="433" name="直線コネクタ 432">
          <a:extLst>
            <a:ext uri="{FF2B5EF4-FFF2-40B4-BE49-F238E27FC236}">
              <a16:creationId xmlns="" xmlns:a16="http://schemas.microsoft.com/office/drawing/2014/main" id="{00000000-0008-0000-0400-0000B1010000}"/>
            </a:ext>
          </a:extLst>
        </xdr:cNvPr>
        <xdr:cNvCxnSpPr/>
      </xdr:nvCxnSpPr>
      <xdr:spPr>
        <a:xfrm flipV="1">
          <a:off x="13893800" y="13667739"/>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4" name="フローチャート: 判断 433">
          <a:extLst>
            <a:ext uri="{FF2B5EF4-FFF2-40B4-BE49-F238E27FC236}">
              <a16:creationId xmlns="" xmlns:a16="http://schemas.microsoft.com/office/drawing/2014/main" id="{00000000-0008-0000-0400-0000B2010000}"/>
            </a:ext>
          </a:extLst>
        </xdr:cNvPr>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157497</xdr:rowOff>
    </xdr:from>
    <xdr:ext cx="7620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4401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46989</xdr:rowOff>
    </xdr:from>
    <xdr:to>
      <xdr:col>69</xdr:col>
      <xdr:colOff>92075</xdr:colOff>
      <xdr:row>80</xdr:row>
      <xdr:rowOff>115570</xdr:rowOff>
    </xdr:to>
    <xdr:cxnSp macro="">
      <xdr:nvCxnSpPr>
        <xdr:cNvPr id="436" name="直線コネクタ 435">
          <a:extLst>
            <a:ext uri="{FF2B5EF4-FFF2-40B4-BE49-F238E27FC236}">
              <a16:creationId xmlns="" xmlns:a16="http://schemas.microsoft.com/office/drawing/2014/main" id="{00000000-0008-0000-0400-0000B4010000}"/>
            </a:ext>
          </a:extLst>
        </xdr:cNvPr>
        <xdr:cNvCxnSpPr/>
      </xdr:nvCxnSpPr>
      <xdr:spPr>
        <a:xfrm>
          <a:off x="13004800" y="1376298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7" name="フローチャート: 判断 436">
          <a:extLst>
            <a:ext uri="{FF2B5EF4-FFF2-40B4-BE49-F238E27FC236}">
              <a16:creationId xmlns="" xmlns:a16="http://schemas.microsoft.com/office/drawing/2014/main" id="{00000000-0008-0000-0400-0000B5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119397</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3512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a:extLst>
            <a:ext uri="{FF2B5EF4-FFF2-40B4-BE49-F238E27FC236}">
              <a16:creationId xmlns="" xmlns:a16="http://schemas.microsoft.com/office/drawing/2014/main" id="{00000000-0008-0000-0400-0000B7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46" name="楕円 445">
          <a:extLst>
            <a:ext uri="{FF2B5EF4-FFF2-40B4-BE49-F238E27FC236}">
              <a16:creationId xmlns="" xmlns:a16="http://schemas.microsoft.com/office/drawing/2014/main" id="{00000000-0008-0000-0400-0000BE010000}"/>
            </a:ext>
          </a:extLst>
        </xdr:cNvPr>
        <xdr:cNvSpPr/>
      </xdr:nvSpPr>
      <xdr:spPr>
        <a:xfrm>
          <a:off x="16459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10177</xdr:rowOff>
    </xdr:from>
    <xdr:ext cx="762000" cy="259045"/>
    <xdr:sp macro="" textlink="">
      <xdr:nvSpPr>
        <xdr:cNvPr id="447" name="公債費以外該当値テキスト">
          <a:extLst>
            <a:ext uri="{FF2B5EF4-FFF2-40B4-BE49-F238E27FC236}">
              <a16:creationId xmlns="" xmlns:a16="http://schemas.microsoft.com/office/drawing/2014/main" id="{00000000-0008-0000-0400-0000BF010000}"/>
            </a:ext>
          </a:extLst>
        </xdr:cNvPr>
        <xdr:cNvSpPr txBox="1"/>
      </xdr:nvSpPr>
      <xdr:spPr>
        <a:xfrm>
          <a:off x="16598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152400</xdr:rowOff>
    </xdr:from>
    <xdr:to>
      <xdr:col>78</xdr:col>
      <xdr:colOff>120650</xdr:colOff>
      <xdr:row>80</xdr:row>
      <xdr:rowOff>82550</xdr:rowOff>
    </xdr:to>
    <xdr:sp macro="" textlink="">
      <xdr:nvSpPr>
        <xdr:cNvPr id="448" name="楕円 447">
          <a:extLst>
            <a:ext uri="{FF2B5EF4-FFF2-40B4-BE49-F238E27FC236}">
              <a16:creationId xmlns="" xmlns:a16="http://schemas.microsoft.com/office/drawing/2014/main" id="{00000000-0008-0000-0400-0000C0010000}"/>
            </a:ext>
          </a:extLst>
        </xdr:cNvPr>
        <xdr:cNvSpPr/>
      </xdr:nvSpPr>
      <xdr:spPr>
        <a:xfrm>
          <a:off x="156210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67327</xdr:rowOff>
    </xdr:from>
    <xdr:ext cx="7366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5290800" y="1378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72389</xdr:rowOff>
    </xdr:from>
    <xdr:to>
      <xdr:col>74</xdr:col>
      <xdr:colOff>31750</xdr:colOff>
      <xdr:row>80</xdr:row>
      <xdr:rowOff>2539</xdr:rowOff>
    </xdr:to>
    <xdr:sp macro="" textlink="">
      <xdr:nvSpPr>
        <xdr:cNvPr id="450" name="楕円 449">
          <a:extLst>
            <a:ext uri="{FF2B5EF4-FFF2-40B4-BE49-F238E27FC236}">
              <a16:creationId xmlns="" xmlns:a16="http://schemas.microsoft.com/office/drawing/2014/main" id="{00000000-0008-0000-0400-0000C2010000}"/>
            </a:ext>
          </a:extLst>
        </xdr:cNvPr>
        <xdr:cNvSpPr/>
      </xdr:nvSpPr>
      <xdr:spPr>
        <a:xfrm>
          <a:off x="14732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158766</xdr:rowOff>
    </xdr:from>
    <xdr:ext cx="762000" cy="259045"/>
    <xdr:sp macro="" textlink="">
      <xdr:nvSpPr>
        <xdr:cNvPr id="451" name="テキスト ボックス 450">
          <a:extLst>
            <a:ext uri="{FF2B5EF4-FFF2-40B4-BE49-F238E27FC236}">
              <a16:creationId xmlns="" xmlns:a16="http://schemas.microsoft.com/office/drawing/2014/main" id="{00000000-0008-0000-0400-0000C3010000}"/>
            </a:ext>
          </a:extLst>
        </xdr:cNvPr>
        <xdr:cNvSpPr txBox="1"/>
      </xdr:nvSpPr>
      <xdr:spPr>
        <a:xfrm>
          <a:off x="14401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64770</xdr:rowOff>
    </xdr:from>
    <xdr:to>
      <xdr:col>69</xdr:col>
      <xdr:colOff>142875</xdr:colOff>
      <xdr:row>80</xdr:row>
      <xdr:rowOff>166370</xdr:rowOff>
    </xdr:to>
    <xdr:sp macro="" textlink="">
      <xdr:nvSpPr>
        <xdr:cNvPr id="452" name="楕円 451">
          <a:extLst>
            <a:ext uri="{FF2B5EF4-FFF2-40B4-BE49-F238E27FC236}">
              <a16:creationId xmlns="" xmlns:a16="http://schemas.microsoft.com/office/drawing/2014/main" id="{00000000-0008-0000-0400-0000C4010000}"/>
            </a:ext>
          </a:extLst>
        </xdr:cNvPr>
        <xdr:cNvSpPr/>
      </xdr:nvSpPr>
      <xdr:spPr>
        <a:xfrm>
          <a:off x="138430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151147</xdr:rowOff>
    </xdr:from>
    <xdr:ext cx="762000" cy="259045"/>
    <xdr:sp macro="" textlink="">
      <xdr:nvSpPr>
        <xdr:cNvPr id="453" name="テキスト ボックス 452">
          <a:extLst>
            <a:ext uri="{FF2B5EF4-FFF2-40B4-BE49-F238E27FC236}">
              <a16:creationId xmlns="" xmlns:a16="http://schemas.microsoft.com/office/drawing/2014/main" id="{00000000-0008-0000-0400-0000C5010000}"/>
            </a:ext>
          </a:extLst>
        </xdr:cNvPr>
        <xdr:cNvSpPr txBox="1"/>
      </xdr:nvSpPr>
      <xdr:spPr>
        <a:xfrm>
          <a:off x="13512800" y="1386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167639</xdr:rowOff>
    </xdr:from>
    <xdr:to>
      <xdr:col>65</xdr:col>
      <xdr:colOff>53975</xdr:colOff>
      <xdr:row>80</xdr:row>
      <xdr:rowOff>97789</xdr:rowOff>
    </xdr:to>
    <xdr:sp macro="" textlink="">
      <xdr:nvSpPr>
        <xdr:cNvPr id="454" name="楕円 453">
          <a:extLst>
            <a:ext uri="{FF2B5EF4-FFF2-40B4-BE49-F238E27FC236}">
              <a16:creationId xmlns="" xmlns:a16="http://schemas.microsoft.com/office/drawing/2014/main" id="{00000000-0008-0000-0400-0000C6010000}"/>
            </a:ext>
          </a:extLst>
        </xdr:cNvPr>
        <xdr:cNvSpPr/>
      </xdr:nvSpPr>
      <xdr:spPr>
        <a:xfrm>
          <a:off x="12954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82566</xdr:rowOff>
    </xdr:from>
    <xdr:ext cx="762000" cy="259045"/>
    <xdr:sp macro="" textlink="">
      <xdr:nvSpPr>
        <xdr:cNvPr id="455" name="テキスト ボックス 454">
          <a:extLst>
            <a:ext uri="{FF2B5EF4-FFF2-40B4-BE49-F238E27FC236}">
              <a16:creationId xmlns="" xmlns:a16="http://schemas.microsoft.com/office/drawing/2014/main" id="{00000000-0008-0000-0400-0000C7010000}"/>
            </a:ext>
          </a:extLst>
        </xdr:cNvPr>
        <xdr:cNvSpPr txBox="1"/>
      </xdr:nvSpPr>
      <xdr:spPr>
        <a:xfrm>
          <a:off x="12623800" y="1379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67954</xdr:rowOff>
    </xdr:from>
    <xdr:to>
      <xdr:col>29</xdr:col>
      <xdr:colOff>127000</xdr:colOff>
      <xdr:row>18</xdr:row>
      <xdr:rowOff>94896</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flipV="1">
          <a:off x="5003800" y="3201679"/>
          <a:ext cx="647700" cy="26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139836</xdr:rowOff>
    </xdr:from>
    <xdr:ext cx="762000" cy="259045"/>
    <xdr:sp macro="" textlink="">
      <xdr:nvSpPr>
        <xdr:cNvPr id="53" name="人口1人当たり決算額の推移平均値テキスト130">
          <a:extLst>
            <a:ext uri="{FF2B5EF4-FFF2-40B4-BE49-F238E27FC236}">
              <a16:creationId xmlns="" xmlns:a16="http://schemas.microsoft.com/office/drawing/2014/main" id="{00000000-0008-0000-0500-000035000000}"/>
            </a:ext>
          </a:extLst>
        </xdr:cNvPr>
        <xdr:cNvSpPr txBox="1"/>
      </xdr:nvSpPr>
      <xdr:spPr>
        <a:xfrm>
          <a:off x="5740400" y="2930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94896</xdr:rowOff>
    </xdr:from>
    <xdr:to>
      <xdr:col>26</xdr:col>
      <xdr:colOff>50800</xdr:colOff>
      <xdr:row>18</xdr:row>
      <xdr:rowOff>108259</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flipV="1">
          <a:off x="4305300" y="3228621"/>
          <a:ext cx="698500" cy="13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73910</xdr:rowOff>
    </xdr:from>
    <xdr:ext cx="7366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4622800" y="2864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108259</xdr:rowOff>
    </xdr:from>
    <xdr:to>
      <xdr:col>22</xdr:col>
      <xdr:colOff>114300</xdr:colOff>
      <xdr:row>18</xdr:row>
      <xdr:rowOff>137076</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flipV="1">
          <a:off x="3606800" y="3241984"/>
          <a:ext cx="698500" cy="28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110466</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924300" y="29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137076</xdr:rowOff>
    </xdr:from>
    <xdr:to>
      <xdr:col>18</xdr:col>
      <xdr:colOff>177800</xdr:colOff>
      <xdr:row>18</xdr:row>
      <xdr:rowOff>147141</xdr:rowOff>
    </xdr:to>
    <xdr:cxnSp macro="">
      <xdr:nvCxnSpPr>
        <xdr:cNvPr id="61" name="直線コネクタ 60">
          <a:extLst>
            <a:ext uri="{FF2B5EF4-FFF2-40B4-BE49-F238E27FC236}">
              <a16:creationId xmlns="" xmlns:a16="http://schemas.microsoft.com/office/drawing/2014/main" id="{00000000-0008-0000-0500-00003D000000}"/>
            </a:ext>
          </a:extLst>
        </xdr:cNvPr>
        <xdr:cNvCxnSpPr/>
      </xdr:nvCxnSpPr>
      <xdr:spPr bwMode="auto">
        <a:xfrm flipV="1">
          <a:off x="2908300" y="3270801"/>
          <a:ext cx="698500" cy="10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129937</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3225800" y="29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a:extLst>
            <a:ext uri="{FF2B5EF4-FFF2-40B4-BE49-F238E27FC236}">
              <a16:creationId xmlns="" xmlns:a16="http://schemas.microsoft.com/office/drawing/2014/main" id="{00000000-0008-0000-0500-000040000000}"/>
            </a:ext>
          </a:extLst>
        </xdr:cNvPr>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155500</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2527300" y="294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17154</xdr:rowOff>
    </xdr:from>
    <xdr:to>
      <xdr:col>29</xdr:col>
      <xdr:colOff>177800</xdr:colOff>
      <xdr:row>18</xdr:row>
      <xdr:rowOff>118754</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5600700" y="3150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160681</xdr:rowOff>
    </xdr:from>
    <xdr:ext cx="762000" cy="259045"/>
    <xdr:sp macro="" textlink="">
      <xdr:nvSpPr>
        <xdr:cNvPr id="72" name="人口1人当たり決算額の推移該当値テキスト130">
          <a:extLst>
            <a:ext uri="{FF2B5EF4-FFF2-40B4-BE49-F238E27FC236}">
              <a16:creationId xmlns="" xmlns:a16="http://schemas.microsoft.com/office/drawing/2014/main" id="{00000000-0008-0000-0500-000048000000}"/>
            </a:ext>
          </a:extLst>
        </xdr:cNvPr>
        <xdr:cNvSpPr txBox="1"/>
      </xdr:nvSpPr>
      <xdr:spPr>
        <a:xfrm>
          <a:off x="5740400" y="312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44096</xdr:rowOff>
    </xdr:from>
    <xdr:to>
      <xdr:col>26</xdr:col>
      <xdr:colOff>101600</xdr:colOff>
      <xdr:row>18</xdr:row>
      <xdr:rowOff>145696</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953000" y="3177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130473</xdr:rowOff>
    </xdr:from>
    <xdr:ext cx="7366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4622800" y="3264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57459</xdr:rowOff>
    </xdr:from>
    <xdr:to>
      <xdr:col>22</xdr:col>
      <xdr:colOff>165100</xdr:colOff>
      <xdr:row>18</xdr:row>
      <xdr:rowOff>159059</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4254500" y="3191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143836</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924300" y="3277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86276</xdr:rowOff>
    </xdr:from>
    <xdr:to>
      <xdr:col>19</xdr:col>
      <xdr:colOff>38100</xdr:colOff>
      <xdr:row>19</xdr:row>
      <xdr:rowOff>16426</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3556000" y="3220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1203</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3225800" y="330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96341</xdr:rowOff>
    </xdr:from>
    <xdr:to>
      <xdr:col>15</xdr:col>
      <xdr:colOff>101600</xdr:colOff>
      <xdr:row>19</xdr:row>
      <xdr:rowOff>26491</xdr:rowOff>
    </xdr:to>
    <xdr:sp macro="" textlink="">
      <xdr:nvSpPr>
        <xdr:cNvPr id="79" name="楕円 78">
          <a:extLst>
            <a:ext uri="{FF2B5EF4-FFF2-40B4-BE49-F238E27FC236}">
              <a16:creationId xmlns="" xmlns:a16="http://schemas.microsoft.com/office/drawing/2014/main" id="{00000000-0008-0000-0500-00004F000000}"/>
            </a:ext>
          </a:extLst>
        </xdr:cNvPr>
        <xdr:cNvSpPr/>
      </xdr:nvSpPr>
      <xdr:spPr bwMode="auto">
        <a:xfrm>
          <a:off x="2857500" y="3230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11268</xdr:rowOff>
    </xdr:from>
    <xdr:ext cx="762000" cy="259045"/>
    <xdr:sp macro="" textlink="">
      <xdr:nvSpPr>
        <xdr:cNvPr id="80" name="テキスト ボックス 79">
          <a:extLst>
            <a:ext uri="{FF2B5EF4-FFF2-40B4-BE49-F238E27FC236}">
              <a16:creationId xmlns="" xmlns:a16="http://schemas.microsoft.com/office/drawing/2014/main" id="{00000000-0008-0000-0500-000050000000}"/>
            </a:ext>
          </a:extLst>
        </xdr:cNvPr>
        <xdr:cNvSpPr txBox="1"/>
      </xdr:nvSpPr>
      <xdr:spPr>
        <a:xfrm>
          <a:off x="2527300" y="3316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54844</xdr:rowOff>
    </xdr:from>
    <xdr:to>
      <xdr:col>29</xdr:col>
      <xdr:colOff>127000</xdr:colOff>
      <xdr:row>38</xdr:row>
      <xdr:rowOff>42369</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flipV="1">
          <a:off x="5003800" y="7179544"/>
          <a:ext cx="647700" cy="330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56298</xdr:rowOff>
    </xdr:from>
    <xdr:ext cx="762000" cy="259045"/>
    <xdr:sp macro="" textlink="">
      <xdr:nvSpPr>
        <xdr:cNvPr id="116" name="人口1人当たり決算額の推移平均値テキスト445">
          <a:extLst>
            <a:ext uri="{FF2B5EF4-FFF2-40B4-BE49-F238E27FC236}">
              <a16:creationId xmlns="" xmlns:a16="http://schemas.microsoft.com/office/drawing/2014/main" id="{00000000-0008-0000-0500-000074000000}"/>
            </a:ext>
          </a:extLst>
        </xdr:cNvPr>
        <xdr:cNvSpPr txBox="1"/>
      </xdr:nvSpPr>
      <xdr:spPr>
        <a:xfrm>
          <a:off x="5740400" y="6666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156816</xdr:rowOff>
    </xdr:from>
    <xdr:to>
      <xdr:col>26</xdr:col>
      <xdr:colOff>50800</xdr:colOff>
      <xdr:row>38</xdr:row>
      <xdr:rowOff>42369</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a:off x="4305300" y="7110066"/>
          <a:ext cx="698500" cy="399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 xmlns:a16="http://schemas.microsoft.com/office/drawing/2014/main" id="{00000000-0008-0000-0500-000077000000}"/>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19303</xdr:rowOff>
    </xdr:from>
    <xdr:ext cx="7366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4622800" y="6629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111668</xdr:rowOff>
    </xdr:from>
    <xdr:to>
      <xdr:col>22</xdr:col>
      <xdr:colOff>114300</xdr:colOff>
      <xdr:row>36</xdr:row>
      <xdr:rowOff>156816</xdr:rowOff>
    </xdr:to>
    <xdr:cxnSp macro="">
      <xdr:nvCxnSpPr>
        <xdr:cNvPr id="121" name="直線コネクタ 120">
          <a:extLst>
            <a:ext uri="{FF2B5EF4-FFF2-40B4-BE49-F238E27FC236}">
              <a16:creationId xmlns="" xmlns:a16="http://schemas.microsoft.com/office/drawing/2014/main" id="{00000000-0008-0000-0500-000079000000}"/>
            </a:ext>
          </a:extLst>
        </xdr:cNvPr>
        <xdr:cNvCxnSpPr/>
      </xdr:nvCxnSpPr>
      <xdr:spPr bwMode="auto">
        <a:xfrm>
          <a:off x="3606800" y="7064918"/>
          <a:ext cx="698500" cy="45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a:extLst>
            <a:ext uri="{FF2B5EF4-FFF2-40B4-BE49-F238E27FC236}">
              <a16:creationId xmlns="" xmlns:a16="http://schemas.microsoft.com/office/drawing/2014/main" id="{00000000-0008-0000-0500-00007A000000}"/>
            </a:ext>
          </a:extLst>
        </xdr:cNvPr>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29573</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3924300" y="663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105021</xdr:rowOff>
    </xdr:from>
    <xdr:to>
      <xdr:col>18</xdr:col>
      <xdr:colOff>177800</xdr:colOff>
      <xdr:row>36</xdr:row>
      <xdr:rowOff>111668</xdr:rowOff>
    </xdr:to>
    <xdr:cxnSp macro="">
      <xdr:nvCxnSpPr>
        <xdr:cNvPr id="124" name="直線コネクタ 123">
          <a:extLst>
            <a:ext uri="{FF2B5EF4-FFF2-40B4-BE49-F238E27FC236}">
              <a16:creationId xmlns="" xmlns:a16="http://schemas.microsoft.com/office/drawing/2014/main" id="{00000000-0008-0000-0500-00007C000000}"/>
            </a:ext>
          </a:extLst>
        </xdr:cNvPr>
        <xdr:cNvCxnSpPr/>
      </xdr:nvCxnSpPr>
      <xdr:spPr bwMode="auto">
        <a:xfrm>
          <a:off x="2908300" y="7058271"/>
          <a:ext cx="698500" cy="6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a:extLst>
            <a:ext uri="{FF2B5EF4-FFF2-40B4-BE49-F238E27FC236}">
              <a16:creationId xmlns="" xmlns:a16="http://schemas.microsoft.com/office/drawing/2014/main" id="{00000000-0008-0000-0500-00007D000000}"/>
            </a:ext>
          </a:extLst>
        </xdr:cNvPr>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45722</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3225800" y="665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a:extLst>
            <a:ext uri="{FF2B5EF4-FFF2-40B4-BE49-F238E27FC236}">
              <a16:creationId xmlns="" xmlns:a16="http://schemas.microsoft.com/office/drawing/2014/main" id="{00000000-0008-0000-0500-00007F000000}"/>
            </a:ext>
          </a:extLst>
        </xdr:cNvPr>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39681</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2527300" y="665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4044</xdr:rowOff>
    </xdr:from>
    <xdr:to>
      <xdr:col>29</xdr:col>
      <xdr:colOff>177800</xdr:colOff>
      <xdr:row>37</xdr:row>
      <xdr:rowOff>105644</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5600700" y="7128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147571</xdr:rowOff>
    </xdr:from>
    <xdr:ext cx="762000" cy="259045"/>
    <xdr:sp macro="" textlink="">
      <xdr:nvSpPr>
        <xdr:cNvPr id="135" name="人口1人当たり決算額の推移該当値テキスト445">
          <a:extLst>
            <a:ext uri="{FF2B5EF4-FFF2-40B4-BE49-F238E27FC236}">
              <a16:creationId xmlns="" xmlns:a16="http://schemas.microsoft.com/office/drawing/2014/main" id="{00000000-0008-0000-0500-000087000000}"/>
            </a:ext>
          </a:extLst>
        </xdr:cNvPr>
        <xdr:cNvSpPr txBox="1"/>
      </xdr:nvSpPr>
      <xdr:spPr>
        <a:xfrm>
          <a:off x="5740400" y="7100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334469</xdr:rowOff>
    </xdr:from>
    <xdr:to>
      <xdr:col>26</xdr:col>
      <xdr:colOff>101600</xdr:colOff>
      <xdr:row>38</xdr:row>
      <xdr:rowOff>93169</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4953000" y="7459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77946</xdr:rowOff>
    </xdr:from>
    <xdr:ext cx="7366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4622800" y="7545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106016</xdr:rowOff>
    </xdr:from>
    <xdr:to>
      <xdr:col>22</xdr:col>
      <xdr:colOff>165100</xdr:colOff>
      <xdr:row>37</xdr:row>
      <xdr:rowOff>36166</xdr:rowOff>
    </xdr:to>
    <xdr:sp macro="" textlink="">
      <xdr:nvSpPr>
        <xdr:cNvPr id="138" name="楕円 137">
          <a:extLst>
            <a:ext uri="{FF2B5EF4-FFF2-40B4-BE49-F238E27FC236}">
              <a16:creationId xmlns="" xmlns:a16="http://schemas.microsoft.com/office/drawing/2014/main" id="{00000000-0008-0000-0500-00008A000000}"/>
            </a:ext>
          </a:extLst>
        </xdr:cNvPr>
        <xdr:cNvSpPr/>
      </xdr:nvSpPr>
      <xdr:spPr bwMode="auto">
        <a:xfrm>
          <a:off x="4254500" y="7059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20943</xdr:rowOff>
    </xdr:from>
    <xdr:ext cx="762000" cy="259045"/>
    <xdr:sp macro="" textlink="">
      <xdr:nvSpPr>
        <xdr:cNvPr id="139" name="テキスト ボックス 138">
          <a:extLst>
            <a:ext uri="{FF2B5EF4-FFF2-40B4-BE49-F238E27FC236}">
              <a16:creationId xmlns="" xmlns:a16="http://schemas.microsoft.com/office/drawing/2014/main" id="{00000000-0008-0000-0500-00008B000000}"/>
            </a:ext>
          </a:extLst>
        </xdr:cNvPr>
        <xdr:cNvSpPr txBox="1"/>
      </xdr:nvSpPr>
      <xdr:spPr>
        <a:xfrm>
          <a:off x="3924300" y="714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60868</xdr:rowOff>
    </xdr:from>
    <xdr:to>
      <xdr:col>19</xdr:col>
      <xdr:colOff>38100</xdr:colOff>
      <xdr:row>36</xdr:row>
      <xdr:rowOff>162468</xdr:rowOff>
    </xdr:to>
    <xdr:sp macro="" textlink="">
      <xdr:nvSpPr>
        <xdr:cNvPr id="140" name="楕円 139">
          <a:extLst>
            <a:ext uri="{FF2B5EF4-FFF2-40B4-BE49-F238E27FC236}">
              <a16:creationId xmlns="" xmlns:a16="http://schemas.microsoft.com/office/drawing/2014/main" id="{00000000-0008-0000-0500-00008C000000}"/>
            </a:ext>
          </a:extLst>
        </xdr:cNvPr>
        <xdr:cNvSpPr/>
      </xdr:nvSpPr>
      <xdr:spPr bwMode="auto">
        <a:xfrm>
          <a:off x="3556000" y="7014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147245</xdr:rowOff>
    </xdr:from>
    <xdr:ext cx="762000" cy="259045"/>
    <xdr:sp macro="" textlink="">
      <xdr:nvSpPr>
        <xdr:cNvPr id="141" name="テキスト ボックス 140">
          <a:extLst>
            <a:ext uri="{FF2B5EF4-FFF2-40B4-BE49-F238E27FC236}">
              <a16:creationId xmlns="" xmlns:a16="http://schemas.microsoft.com/office/drawing/2014/main" id="{00000000-0008-0000-0500-00008D000000}"/>
            </a:ext>
          </a:extLst>
        </xdr:cNvPr>
        <xdr:cNvSpPr txBox="1"/>
      </xdr:nvSpPr>
      <xdr:spPr>
        <a:xfrm>
          <a:off x="3225800" y="710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54221</xdr:rowOff>
    </xdr:from>
    <xdr:to>
      <xdr:col>15</xdr:col>
      <xdr:colOff>101600</xdr:colOff>
      <xdr:row>36</xdr:row>
      <xdr:rowOff>155821</xdr:rowOff>
    </xdr:to>
    <xdr:sp macro="" textlink="">
      <xdr:nvSpPr>
        <xdr:cNvPr id="142" name="楕円 141">
          <a:extLst>
            <a:ext uri="{FF2B5EF4-FFF2-40B4-BE49-F238E27FC236}">
              <a16:creationId xmlns="" xmlns:a16="http://schemas.microsoft.com/office/drawing/2014/main" id="{00000000-0008-0000-0500-00008E000000}"/>
            </a:ext>
          </a:extLst>
        </xdr:cNvPr>
        <xdr:cNvSpPr/>
      </xdr:nvSpPr>
      <xdr:spPr bwMode="auto">
        <a:xfrm>
          <a:off x="2857500" y="7007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140598</xdr:rowOff>
    </xdr:from>
    <xdr:ext cx="762000" cy="259045"/>
    <xdr:sp macro="" textlink="">
      <xdr:nvSpPr>
        <xdr:cNvPr id="143" name="テキスト ボックス 142">
          <a:extLst>
            <a:ext uri="{FF2B5EF4-FFF2-40B4-BE49-F238E27FC236}">
              <a16:creationId xmlns="" xmlns:a16="http://schemas.microsoft.com/office/drawing/2014/main" id="{00000000-0008-0000-0500-00008F000000}"/>
            </a:ext>
          </a:extLst>
        </xdr:cNvPr>
        <xdr:cNvSpPr txBox="1"/>
      </xdr:nvSpPr>
      <xdr:spPr>
        <a:xfrm>
          <a:off x="2527300" y="709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13,303
13,199
11.60
9,808,282
9,448,079
329,360
4,293,703
12,395,185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33886</xdr:rowOff>
    </xdr:from>
    <xdr:to>
      <xdr:col>24</xdr:col>
      <xdr:colOff>63500</xdr:colOff>
      <xdr:row>36</xdr:row>
      <xdr:rowOff>38151</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3797300" y="6206086"/>
          <a:ext cx="838200" cy="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137257</xdr:rowOff>
    </xdr:from>
    <xdr:ext cx="599010" cy="259045"/>
    <xdr:sp macro="" textlink="">
      <xdr:nvSpPr>
        <xdr:cNvPr id="59" name="人件費平均値テキスト">
          <a:extLst>
            <a:ext uri="{FF2B5EF4-FFF2-40B4-BE49-F238E27FC236}">
              <a16:creationId xmlns="" xmlns:a16="http://schemas.microsoft.com/office/drawing/2014/main" id="{00000000-0008-0000-0600-00003B000000}"/>
            </a:ext>
          </a:extLst>
        </xdr:cNvPr>
        <xdr:cNvSpPr txBox="1"/>
      </xdr:nvSpPr>
      <xdr:spPr>
        <a:xfrm>
          <a:off x="4686300" y="596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33886</xdr:rowOff>
    </xdr:from>
    <xdr:to>
      <xdr:col>19</xdr:col>
      <xdr:colOff>177800</xdr:colOff>
      <xdr:row>36</xdr:row>
      <xdr:rowOff>108405</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2908300" y="6206086"/>
          <a:ext cx="889000" cy="7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 xmlns:a16="http://schemas.microsoft.com/office/drawing/2014/main" id="{00000000-0008-0000-0600-00003E00000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67622</xdr:rowOff>
    </xdr:from>
    <xdr:ext cx="599010" cy="259045"/>
    <xdr:sp macro="" textlink="">
      <xdr:nvSpPr>
        <xdr:cNvPr id="63" name="テキスト ボックス 62">
          <a:extLst>
            <a:ext uri="{FF2B5EF4-FFF2-40B4-BE49-F238E27FC236}">
              <a16:creationId xmlns="" xmlns:a16="http://schemas.microsoft.com/office/drawing/2014/main" id="{00000000-0008-0000-0600-00003F000000}"/>
            </a:ext>
          </a:extLst>
        </xdr:cNvPr>
        <xdr:cNvSpPr txBox="1"/>
      </xdr:nvSpPr>
      <xdr:spPr>
        <a:xfrm>
          <a:off x="3497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108405</xdr:rowOff>
    </xdr:from>
    <xdr:to>
      <xdr:col>15</xdr:col>
      <xdr:colOff>50800</xdr:colOff>
      <xdr:row>36</xdr:row>
      <xdr:rowOff>109433</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019300" y="6280605"/>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127931</xdr:rowOff>
    </xdr:from>
    <xdr:ext cx="534377"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2641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100175</xdr:rowOff>
    </xdr:from>
    <xdr:to>
      <xdr:col>10</xdr:col>
      <xdr:colOff>114300</xdr:colOff>
      <xdr:row>36</xdr:row>
      <xdr:rowOff>109433</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a:off x="1130300" y="6272375"/>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138653</xdr:rowOff>
    </xdr:from>
    <xdr:ext cx="534377"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1752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a:extLst>
            <a:ext uri="{FF2B5EF4-FFF2-40B4-BE49-F238E27FC236}">
              <a16:creationId xmlns="" xmlns:a16="http://schemas.microsoft.com/office/drawing/2014/main" id="{00000000-0008-0000-0600-000046000000}"/>
            </a:ext>
          </a:extLst>
        </xdr:cNvPr>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151834</xdr:rowOff>
    </xdr:from>
    <xdr:ext cx="534377"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863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158801</xdr:rowOff>
    </xdr:from>
    <xdr:to>
      <xdr:col>24</xdr:col>
      <xdr:colOff>114300</xdr:colOff>
      <xdr:row>36</xdr:row>
      <xdr:rowOff>88951</xdr:rowOff>
    </xdr:to>
    <xdr:sp macro="" textlink="">
      <xdr:nvSpPr>
        <xdr:cNvPr id="77" name="楕円 76">
          <a:extLst>
            <a:ext uri="{FF2B5EF4-FFF2-40B4-BE49-F238E27FC236}">
              <a16:creationId xmlns="" xmlns:a16="http://schemas.microsoft.com/office/drawing/2014/main" id="{00000000-0008-0000-0600-00004D000000}"/>
            </a:ext>
          </a:extLst>
        </xdr:cNvPr>
        <xdr:cNvSpPr/>
      </xdr:nvSpPr>
      <xdr:spPr>
        <a:xfrm>
          <a:off x="4584700" y="61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137228</xdr:rowOff>
    </xdr:from>
    <xdr:ext cx="534377" cy="259045"/>
    <xdr:sp macro="" textlink="">
      <xdr:nvSpPr>
        <xdr:cNvPr id="78" name="人件費該当値テキスト">
          <a:extLst>
            <a:ext uri="{FF2B5EF4-FFF2-40B4-BE49-F238E27FC236}">
              <a16:creationId xmlns="" xmlns:a16="http://schemas.microsoft.com/office/drawing/2014/main" id="{00000000-0008-0000-0600-00004E000000}"/>
            </a:ext>
          </a:extLst>
        </xdr:cNvPr>
        <xdr:cNvSpPr txBox="1"/>
      </xdr:nvSpPr>
      <xdr:spPr>
        <a:xfrm>
          <a:off x="4686300" y="613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154536</xdr:rowOff>
    </xdr:from>
    <xdr:to>
      <xdr:col>20</xdr:col>
      <xdr:colOff>38100</xdr:colOff>
      <xdr:row>36</xdr:row>
      <xdr:rowOff>84686</xdr:rowOff>
    </xdr:to>
    <xdr:sp macro="" textlink="">
      <xdr:nvSpPr>
        <xdr:cNvPr id="79" name="楕円 78">
          <a:extLst>
            <a:ext uri="{FF2B5EF4-FFF2-40B4-BE49-F238E27FC236}">
              <a16:creationId xmlns="" xmlns:a16="http://schemas.microsoft.com/office/drawing/2014/main" id="{00000000-0008-0000-0600-00004F000000}"/>
            </a:ext>
          </a:extLst>
        </xdr:cNvPr>
        <xdr:cNvSpPr/>
      </xdr:nvSpPr>
      <xdr:spPr>
        <a:xfrm>
          <a:off x="3746500" y="61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75813</xdr:rowOff>
    </xdr:from>
    <xdr:ext cx="534377"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3530111" y="624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57605</xdr:rowOff>
    </xdr:from>
    <xdr:to>
      <xdr:col>15</xdr:col>
      <xdr:colOff>101600</xdr:colOff>
      <xdr:row>36</xdr:row>
      <xdr:rowOff>159205</xdr:rowOff>
    </xdr:to>
    <xdr:sp macro="" textlink="">
      <xdr:nvSpPr>
        <xdr:cNvPr id="81" name="楕円 80">
          <a:extLst>
            <a:ext uri="{FF2B5EF4-FFF2-40B4-BE49-F238E27FC236}">
              <a16:creationId xmlns="" xmlns:a16="http://schemas.microsoft.com/office/drawing/2014/main" id="{00000000-0008-0000-0600-000051000000}"/>
            </a:ext>
          </a:extLst>
        </xdr:cNvPr>
        <xdr:cNvSpPr/>
      </xdr:nvSpPr>
      <xdr:spPr>
        <a:xfrm>
          <a:off x="2857500" y="622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150332</xdr:rowOff>
    </xdr:from>
    <xdr:ext cx="534377" cy="259045"/>
    <xdr:sp macro="" textlink="">
      <xdr:nvSpPr>
        <xdr:cNvPr id="82" name="テキスト ボックス 81">
          <a:extLst>
            <a:ext uri="{FF2B5EF4-FFF2-40B4-BE49-F238E27FC236}">
              <a16:creationId xmlns="" xmlns:a16="http://schemas.microsoft.com/office/drawing/2014/main" id="{00000000-0008-0000-0600-000052000000}"/>
            </a:ext>
          </a:extLst>
        </xdr:cNvPr>
        <xdr:cNvSpPr txBox="1"/>
      </xdr:nvSpPr>
      <xdr:spPr>
        <a:xfrm>
          <a:off x="2641111" y="632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58633</xdr:rowOff>
    </xdr:from>
    <xdr:to>
      <xdr:col>10</xdr:col>
      <xdr:colOff>165100</xdr:colOff>
      <xdr:row>36</xdr:row>
      <xdr:rowOff>160233</xdr:rowOff>
    </xdr:to>
    <xdr:sp macro="" textlink="">
      <xdr:nvSpPr>
        <xdr:cNvPr id="83" name="楕円 82">
          <a:extLst>
            <a:ext uri="{FF2B5EF4-FFF2-40B4-BE49-F238E27FC236}">
              <a16:creationId xmlns="" xmlns:a16="http://schemas.microsoft.com/office/drawing/2014/main" id="{00000000-0008-0000-0600-000053000000}"/>
            </a:ext>
          </a:extLst>
        </xdr:cNvPr>
        <xdr:cNvSpPr/>
      </xdr:nvSpPr>
      <xdr:spPr>
        <a:xfrm>
          <a:off x="1968500" y="623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151360</xdr:rowOff>
    </xdr:from>
    <xdr:ext cx="534377" cy="259045"/>
    <xdr:sp macro="" textlink="">
      <xdr:nvSpPr>
        <xdr:cNvPr id="84" name="テキスト ボックス 83">
          <a:extLst>
            <a:ext uri="{FF2B5EF4-FFF2-40B4-BE49-F238E27FC236}">
              <a16:creationId xmlns="" xmlns:a16="http://schemas.microsoft.com/office/drawing/2014/main" id="{00000000-0008-0000-0600-000054000000}"/>
            </a:ext>
          </a:extLst>
        </xdr:cNvPr>
        <xdr:cNvSpPr txBox="1"/>
      </xdr:nvSpPr>
      <xdr:spPr>
        <a:xfrm>
          <a:off x="1752111" y="63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49375</xdr:rowOff>
    </xdr:from>
    <xdr:to>
      <xdr:col>6</xdr:col>
      <xdr:colOff>38100</xdr:colOff>
      <xdr:row>36</xdr:row>
      <xdr:rowOff>150975</xdr:rowOff>
    </xdr:to>
    <xdr:sp macro="" textlink="">
      <xdr:nvSpPr>
        <xdr:cNvPr id="85" name="楕円 84">
          <a:extLst>
            <a:ext uri="{FF2B5EF4-FFF2-40B4-BE49-F238E27FC236}">
              <a16:creationId xmlns="" xmlns:a16="http://schemas.microsoft.com/office/drawing/2014/main" id="{00000000-0008-0000-0600-000055000000}"/>
            </a:ext>
          </a:extLst>
        </xdr:cNvPr>
        <xdr:cNvSpPr/>
      </xdr:nvSpPr>
      <xdr:spPr>
        <a:xfrm>
          <a:off x="1079500" y="622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142102</xdr:rowOff>
    </xdr:from>
    <xdr:ext cx="534377" cy="259045"/>
    <xdr:sp macro="" textlink="">
      <xdr:nvSpPr>
        <xdr:cNvPr id="86" name="テキスト ボックス 85">
          <a:extLst>
            <a:ext uri="{FF2B5EF4-FFF2-40B4-BE49-F238E27FC236}">
              <a16:creationId xmlns="" xmlns:a16="http://schemas.microsoft.com/office/drawing/2014/main" id="{00000000-0008-0000-0600-000056000000}"/>
            </a:ext>
          </a:extLst>
        </xdr:cNvPr>
        <xdr:cNvSpPr txBox="1"/>
      </xdr:nvSpPr>
      <xdr:spPr>
        <a:xfrm>
          <a:off x="863111" y="631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 xmlns:a16="http://schemas.microsoft.com/office/drawing/2014/main"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 xmlns:a16="http://schemas.microsoft.com/office/drawing/2014/main" id="{00000000-0008-0000-0600-000070000000}"/>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 xmlns:a16="http://schemas.microsoft.com/office/drawing/2014/main" id="{00000000-0008-0000-0600-000072000000}"/>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5375</xdr:rowOff>
    </xdr:from>
    <xdr:to>
      <xdr:col>24</xdr:col>
      <xdr:colOff>63500</xdr:colOff>
      <xdr:row>57</xdr:row>
      <xdr:rowOff>72194</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flipV="1">
          <a:off x="3797300" y="9778025"/>
          <a:ext cx="838200" cy="6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136059</xdr:rowOff>
    </xdr:from>
    <xdr:ext cx="534377" cy="259045"/>
    <xdr:sp macro="" textlink="">
      <xdr:nvSpPr>
        <xdr:cNvPr id="117" name="物件費平均値テキスト">
          <a:extLst>
            <a:ext uri="{FF2B5EF4-FFF2-40B4-BE49-F238E27FC236}">
              <a16:creationId xmlns="" xmlns:a16="http://schemas.microsoft.com/office/drawing/2014/main" id="{00000000-0008-0000-0600-000075000000}"/>
            </a:ext>
          </a:extLst>
        </xdr:cNvPr>
        <xdr:cNvSpPr txBox="1"/>
      </xdr:nvSpPr>
      <xdr:spPr>
        <a:xfrm>
          <a:off x="4686300" y="9737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 xmlns:a16="http://schemas.microsoft.com/office/drawing/2014/main" id="{00000000-0008-0000-0600-000076000000}"/>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21742</xdr:rowOff>
    </xdr:from>
    <xdr:to>
      <xdr:col>19</xdr:col>
      <xdr:colOff>177800</xdr:colOff>
      <xdr:row>57</xdr:row>
      <xdr:rowOff>72194</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a:off x="2908300" y="9794392"/>
          <a:ext cx="889000" cy="5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a:extLst>
            <a:ext uri="{FF2B5EF4-FFF2-40B4-BE49-F238E27FC236}">
              <a16:creationId xmlns="" xmlns:a16="http://schemas.microsoft.com/office/drawing/2014/main" id="{00000000-0008-0000-0600-000078000000}"/>
            </a:ext>
          </a:extLst>
        </xdr:cNvPr>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110383</xdr:rowOff>
    </xdr:from>
    <xdr:ext cx="534377" cy="259045"/>
    <xdr:sp macro="" textlink="">
      <xdr:nvSpPr>
        <xdr:cNvPr id="121" name="テキスト ボックス 120">
          <a:extLst>
            <a:ext uri="{FF2B5EF4-FFF2-40B4-BE49-F238E27FC236}">
              <a16:creationId xmlns="" xmlns:a16="http://schemas.microsoft.com/office/drawing/2014/main" id="{00000000-0008-0000-0600-000079000000}"/>
            </a:ext>
          </a:extLst>
        </xdr:cNvPr>
        <xdr:cNvSpPr txBox="1"/>
      </xdr:nvSpPr>
      <xdr:spPr>
        <a:xfrm>
          <a:off x="3530111" y="954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21742</xdr:rowOff>
    </xdr:from>
    <xdr:to>
      <xdr:col>15</xdr:col>
      <xdr:colOff>50800</xdr:colOff>
      <xdr:row>57</xdr:row>
      <xdr:rowOff>93149</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flipV="1">
          <a:off x="2019300" y="9794392"/>
          <a:ext cx="889000" cy="7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74833</xdr:rowOff>
    </xdr:from>
    <xdr:ext cx="534377" cy="259045"/>
    <xdr:sp macro="" textlink="">
      <xdr:nvSpPr>
        <xdr:cNvPr id="124" name="テキスト ボックス 123">
          <a:extLst>
            <a:ext uri="{FF2B5EF4-FFF2-40B4-BE49-F238E27FC236}">
              <a16:creationId xmlns="" xmlns:a16="http://schemas.microsoft.com/office/drawing/2014/main" id="{00000000-0008-0000-0600-00007C000000}"/>
            </a:ext>
          </a:extLst>
        </xdr:cNvPr>
        <xdr:cNvSpPr txBox="1"/>
      </xdr:nvSpPr>
      <xdr:spPr>
        <a:xfrm>
          <a:off x="2641111" y="984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93149</xdr:rowOff>
    </xdr:from>
    <xdr:to>
      <xdr:col>10</xdr:col>
      <xdr:colOff>114300</xdr:colOff>
      <xdr:row>57</xdr:row>
      <xdr:rowOff>105349</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flipV="1">
          <a:off x="1130300" y="9865799"/>
          <a:ext cx="889000" cy="1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a:extLst>
            <a:ext uri="{FF2B5EF4-FFF2-40B4-BE49-F238E27FC236}">
              <a16:creationId xmlns="" xmlns:a16="http://schemas.microsoft.com/office/drawing/2014/main" id="{00000000-0008-0000-0600-00007E000000}"/>
            </a:ext>
          </a:extLst>
        </xdr:cNvPr>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141488</xdr:rowOff>
    </xdr:from>
    <xdr:ext cx="534377"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1752111" y="957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a:extLst>
            <a:ext uri="{FF2B5EF4-FFF2-40B4-BE49-F238E27FC236}">
              <a16:creationId xmlns="" xmlns:a16="http://schemas.microsoft.com/office/drawing/2014/main" id="{00000000-0008-0000-0600-000080000000}"/>
            </a:ext>
          </a:extLst>
        </xdr:cNvPr>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148632</xdr:rowOff>
    </xdr:from>
    <xdr:ext cx="534377"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863111" y="99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126025</xdr:rowOff>
    </xdr:from>
    <xdr:to>
      <xdr:col>24</xdr:col>
      <xdr:colOff>114300</xdr:colOff>
      <xdr:row>57</xdr:row>
      <xdr:rowOff>56175</xdr:rowOff>
    </xdr:to>
    <xdr:sp macro="" textlink="">
      <xdr:nvSpPr>
        <xdr:cNvPr id="135" name="楕円 134">
          <a:extLst>
            <a:ext uri="{FF2B5EF4-FFF2-40B4-BE49-F238E27FC236}">
              <a16:creationId xmlns="" xmlns:a16="http://schemas.microsoft.com/office/drawing/2014/main" id="{00000000-0008-0000-0600-000087000000}"/>
            </a:ext>
          </a:extLst>
        </xdr:cNvPr>
        <xdr:cNvSpPr/>
      </xdr:nvSpPr>
      <xdr:spPr>
        <a:xfrm>
          <a:off x="4584700" y="97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148902</xdr:rowOff>
    </xdr:from>
    <xdr:ext cx="599010" cy="259045"/>
    <xdr:sp macro="" textlink="">
      <xdr:nvSpPr>
        <xdr:cNvPr id="136" name="物件費該当値テキスト">
          <a:extLst>
            <a:ext uri="{FF2B5EF4-FFF2-40B4-BE49-F238E27FC236}">
              <a16:creationId xmlns="" xmlns:a16="http://schemas.microsoft.com/office/drawing/2014/main" id="{00000000-0008-0000-0600-000088000000}"/>
            </a:ext>
          </a:extLst>
        </xdr:cNvPr>
        <xdr:cNvSpPr txBox="1"/>
      </xdr:nvSpPr>
      <xdr:spPr>
        <a:xfrm>
          <a:off x="4686300" y="957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21394</xdr:rowOff>
    </xdr:from>
    <xdr:to>
      <xdr:col>20</xdr:col>
      <xdr:colOff>38100</xdr:colOff>
      <xdr:row>57</xdr:row>
      <xdr:rowOff>122994</xdr:rowOff>
    </xdr:to>
    <xdr:sp macro="" textlink="">
      <xdr:nvSpPr>
        <xdr:cNvPr id="137" name="楕円 136">
          <a:extLst>
            <a:ext uri="{FF2B5EF4-FFF2-40B4-BE49-F238E27FC236}">
              <a16:creationId xmlns="" xmlns:a16="http://schemas.microsoft.com/office/drawing/2014/main" id="{00000000-0008-0000-0600-000089000000}"/>
            </a:ext>
          </a:extLst>
        </xdr:cNvPr>
        <xdr:cNvSpPr/>
      </xdr:nvSpPr>
      <xdr:spPr>
        <a:xfrm>
          <a:off x="3746500" y="97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114121</xdr:rowOff>
    </xdr:from>
    <xdr:ext cx="534377"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3530111" y="988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142392</xdr:rowOff>
    </xdr:from>
    <xdr:to>
      <xdr:col>15</xdr:col>
      <xdr:colOff>101600</xdr:colOff>
      <xdr:row>57</xdr:row>
      <xdr:rowOff>72542</xdr:rowOff>
    </xdr:to>
    <xdr:sp macro="" textlink="">
      <xdr:nvSpPr>
        <xdr:cNvPr id="139" name="楕円 138">
          <a:extLst>
            <a:ext uri="{FF2B5EF4-FFF2-40B4-BE49-F238E27FC236}">
              <a16:creationId xmlns="" xmlns:a16="http://schemas.microsoft.com/office/drawing/2014/main" id="{00000000-0008-0000-0600-00008B000000}"/>
            </a:ext>
          </a:extLst>
        </xdr:cNvPr>
        <xdr:cNvSpPr/>
      </xdr:nvSpPr>
      <xdr:spPr>
        <a:xfrm>
          <a:off x="2857500" y="97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89069</xdr:rowOff>
    </xdr:from>
    <xdr:ext cx="534377"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2641111" y="951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42349</xdr:rowOff>
    </xdr:from>
    <xdr:to>
      <xdr:col>10</xdr:col>
      <xdr:colOff>165100</xdr:colOff>
      <xdr:row>57</xdr:row>
      <xdr:rowOff>143949</xdr:rowOff>
    </xdr:to>
    <xdr:sp macro="" textlink="">
      <xdr:nvSpPr>
        <xdr:cNvPr id="141" name="楕円 140">
          <a:extLst>
            <a:ext uri="{FF2B5EF4-FFF2-40B4-BE49-F238E27FC236}">
              <a16:creationId xmlns="" xmlns:a16="http://schemas.microsoft.com/office/drawing/2014/main" id="{00000000-0008-0000-0600-00008D000000}"/>
            </a:ext>
          </a:extLst>
        </xdr:cNvPr>
        <xdr:cNvSpPr/>
      </xdr:nvSpPr>
      <xdr:spPr>
        <a:xfrm>
          <a:off x="1968500" y="981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135076</xdr:rowOff>
    </xdr:from>
    <xdr:ext cx="534377" cy="259045"/>
    <xdr:sp macro="" textlink="">
      <xdr:nvSpPr>
        <xdr:cNvPr id="142" name="テキスト ボックス 141">
          <a:extLst>
            <a:ext uri="{FF2B5EF4-FFF2-40B4-BE49-F238E27FC236}">
              <a16:creationId xmlns="" xmlns:a16="http://schemas.microsoft.com/office/drawing/2014/main" id="{00000000-0008-0000-0600-00008E000000}"/>
            </a:ext>
          </a:extLst>
        </xdr:cNvPr>
        <xdr:cNvSpPr txBox="1"/>
      </xdr:nvSpPr>
      <xdr:spPr>
        <a:xfrm>
          <a:off x="1752111" y="990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54549</xdr:rowOff>
    </xdr:from>
    <xdr:to>
      <xdr:col>6</xdr:col>
      <xdr:colOff>38100</xdr:colOff>
      <xdr:row>57</xdr:row>
      <xdr:rowOff>156149</xdr:rowOff>
    </xdr:to>
    <xdr:sp macro="" textlink="">
      <xdr:nvSpPr>
        <xdr:cNvPr id="143" name="楕円 142">
          <a:extLst>
            <a:ext uri="{FF2B5EF4-FFF2-40B4-BE49-F238E27FC236}">
              <a16:creationId xmlns="" xmlns:a16="http://schemas.microsoft.com/office/drawing/2014/main" id="{00000000-0008-0000-0600-00008F000000}"/>
            </a:ext>
          </a:extLst>
        </xdr:cNvPr>
        <xdr:cNvSpPr/>
      </xdr:nvSpPr>
      <xdr:spPr>
        <a:xfrm>
          <a:off x="1079500" y="982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1226</xdr:rowOff>
    </xdr:from>
    <xdr:ext cx="534377"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863111" y="960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 xmlns:a16="http://schemas.microsoft.com/office/drawing/2014/main" id="{00000000-0008-0000-0600-0000A9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 xmlns:a16="http://schemas.microsoft.com/office/drawing/2014/main" id="{00000000-0008-0000-0600-0000AB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 xmlns:a16="http://schemas.microsoft.com/office/drawing/2014/main" id="{00000000-0008-0000-0600-0000AC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114364</xdr:rowOff>
    </xdr:from>
    <xdr:to>
      <xdr:col>24</xdr:col>
      <xdr:colOff>63500</xdr:colOff>
      <xdr:row>78</xdr:row>
      <xdr:rowOff>118326</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a:off x="3797300" y="13487464"/>
          <a:ext cx="8382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4" name="維持補修費平均値テキスト">
          <a:extLst>
            <a:ext uri="{FF2B5EF4-FFF2-40B4-BE49-F238E27FC236}">
              <a16:creationId xmlns="" xmlns:a16="http://schemas.microsoft.com/office/drawing/2014/main" id="{00000000-0008-0000-0600-0000AE000000}"/>
            </a:ext>
          </a:extLst>
        </xdr:cNvPr>
        <xdr:cNvSpPr txBox="1"/>
      </xdr:nvSpPr>
      <xdr:spPr>
        <a:xfrm>
          <a:off x="4686300" y="1312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 xmlns:a16="http://schemas.microsoft.com/office/drawing/2014/main" id="{00000000-0008-0000-0600-0000AF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95580</xdr:rowOff>
    </xdr:from>
    <xdr:to>
      <xdr:col>19</xdr:col>
      <xdr:colOff>177800</xdr:colOff>
      <xdr:row>78</xdr:row>
      <xdr:rowOff>114364</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a:off x="2908300" y="13468680"/>
          <a:ext cx="889000" cy="1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a:extLst>
            <a:ext uri="{FF2B5EF4-FFF2-40B4-BE49-F238E27FC236}">
              <a16:creationId xmlns="" xmlns:a16="http://schemas.microsoft.com/office/drawing/2014/main" id="{00000000-0008-0000-0600-0000B1000000}"/>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54094</xdr:rowOff>
    </xdr:from>
    <xdr:ext cx="469744" cy="259045"/>
    <xdr:sp macro="" textlink="">
      <xdr:nvSpPr>
        <xdr:cNvPr id="178" name="テキスト ボックス 177">
          <a:extLst>
            <a:ext uri="{FF2B5EF4-FFF2-40B4-BE49-F238E27FC236}">
              <a16:creationId xmlns="" xmlns:a16="http://schemas.microsoft.com/office/drawing/2014/main" id="{00000000-0008-0000-0600-0000B2000000}"/>
            </a:ext>
          </a:extLst>
        </xdr:cNvPr>
        <xdr:cNvSpPr txBox="1"/>
      </xdr:nvSpPr>
      <xdr:spPr>
        <a:xfrm>
          <a:off x="3562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70853</xdr:rowOff>
    </xdr:from>
    <xdr:to>
      <xdr:col>15</xdr:col>
      <xdr:colOff>50800</xdr:colOff>
      <xdr:row>78</xdr:row>
      <xdr:rowOff>95580</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a:off x="2019300" y="13443953"/>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83163</xdr:rowOff>
    </xdr:from>
    <xdr:ext cx="469744" cy="259045"/>
    <xdr:sp macro="" textlink="">
      <xdr:nvSpPr>
        <xdr:cNvPr id="181" name="テキスト ボックス 180">
          <a:extLst>
            <a:ext uri="{FF2B5EF4-FFF2-40B4-BE49-F238E27FC236}">
              <a16:creationId xmlns="" xmlns:a16="http://schemas.microsoft.com/office/drawing/2014/main" id="{00000000-0008-0000-0600-0000B5000000}"/>
            </a:ext>
          </a:extLst>
        </xdr:cNvPr>
        <xdr:cNvSpPr txBox="1"/>
      </xdr:nvSpPr>
      <xdr:spPr>
        <a:xfrm>
          <a:off x="2673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70853</xdr:rowOff>
    </xdr:from>
    <xdr:to>
      <xdr:col>10</xdr:col>
      <xdr:colOff>114300</xdr:colOff>
      <xdr:row>78</xdr:row>
      <xdr:rowOff>80263</xdr:rowOff>
    </xdr:to>
    <xdr:cxnSp macro="">
      <xdr:nvCxnSpPr>
        <xdr:cNvPr id="182" name="直線コネクタ 181">
          <a:extLst>
            <a:ext uri="{FF2B5EF4-FFF2-40B4-BE49-F238E27FC236}">
              <a16:creationId xmlns="" xmlns:a16="http://schemas.microsoft.com/office/drawing/2014/main" id="{00000000-0008-0000-0600-0000B6000000}"/>
            </a:ext>
          </a:extLst>
        </xdr:cNvPr>
        <xdr:cNvCxnSpPr/>
      </xdr:nvCxnSpPr>
      <xdr:spPr>
        <a:xfrm flipV="1">
          <a:off x="1130300" y="13443953"/>
          <a:ext cx="8890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a:extLst>
            <a:ext uri="{FF2B5EF4-FFF2-40B4-BE49-F238E27FC236}">
              <a16:creationId xmlns="" xmlns:a16="http://schemas.microsoft.com/office/drawing/2014/main" id="{00000000-0008-0000-0600-0000B7000000}"/>
            </a:ext>
          </a:extLst>
        </xdr:cNvPr>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89488</xdr:rowOff>
    </xdr:from>
    <xdr:ext cx="469744"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1784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a:extLst>
            <a:ext uri="{FF2B5EF4-FFF2-40B4-BE49-F238E27FC236}">
              <a16:creationId xmlns="" xmlns:a16="http://schemas.microsoft.com/office/drawing/2014/main" id="{00000000-0008-0000-0600-0000B9000000}"/>
            </a:ext>
          </a:extLst>
        </xdr:cNvPr>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94860</xdr:rowOff>
    </xdr:from>
    <xdr:ext cx="469744"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895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67526</xdr:rowOff>
    </xdr:from>
    <xdr:to>
      <xdr:col>24</xdr:col>
      <xdr:colOff>114300</xdr:colOff>
      <xdr:row>78</xdr:row>
      <xdr:rowOff>169126</xdr:rowOff>
    </xdr:to>
    <xdr:sp macro="" textlink="">
      <xdr:nvSpPr>
        <xdr:cNvPr id="192" name="楕円 191">
          <a:extLst>
            <a:ext uri="{FF2B5EF4-FFF2-40B4-BE49-F238E27FC236}">
              <a16:creationId xmlns="" xmlns:a16="http://schemas.microsoft.com/office/drawing/2014/main" id="{00000000-0008-0000-0600-0000C0000000}"/>
            </a:ext>
          </a:extLst>
        </xdr:cNvPr>
        <xdr:cNvSpPr/>
      </xdr:nvSpPr>
      <xdr:spPr>
        <a:xfrm>
          <a:off x="4584700" y="1344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153903</xdr:rowOff>
    </xdr:from>
    <xdr:ext cx="469744" cy="259045"/>
    <xdr:sp macro="" textlink="">
      <xdr:nvSpPr>
        <xdr:cNvPr id="193" name="維持補修費該当値テキスト">
          <a:extLst>
            <a:ext uri="{FF2B5EF4-FFF2-40B4-BE49-F238E27FC236}">
              <a16:creationId xmlns="" xmlns:a16="http://schemas.microsoft.com/office/drawing/2014/main" id="{00000000-0008-0000-0600-0000C1000000}"/>
            </a:ext>
          </a:extLst>
        </xdr:cNvPr>
        <xdr:cNvSpPr txBox="1"/>
      </xdr:nvSpPr>
      <xdr:spPr>
        <a:xfrm>
          <a:off x="4686300" y="1335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63564</xdr:rowOff>
    </xdr:from>
    <xdr:to>
      <xdr:col>20</xdr:col>
      <xdr:colOff>38100</xdr:colOff>
      <xdr:row>78</xdr:row>
      <xdr:rowOff>165164</xdr:rowOff>
    </xdr:to>
    <xdr:sp macro="" textlink="">
      <xdr:nvSpPr>
        <xdr:cNvPr id="194" name="楕円 193">
          <a:extLst>
            <a:ext uri="{FF2B5EF4-FFF2-40B4-BE49-F238E27FC236}">
              <a16:creationId xmlns="" xmlns:a16="http://schemas.microsoft.com/office/drawing/2014/main" id="{00000000-0008-0000-0600-0000C2000000}"/>
            </a:ext>
          </a:extLst>
        </xdr:cNvPr>
        <xdr:cNvSpPr/>
      </xdr:nvSpPr>
      <xdr:spPr>
        <a:xfrm>
          <a:off x="3746500" y="1343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156291</xdr:rowOff>
    </xdr:from>
    <xdr:ext cx="469744"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3562428" y="1352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44780</xdr:rowOff>
    </xdr:from>
    <xdr:to>
      <xdr:col>15</xdr:col>
      <xdr:colOff>101600</xdr:colOff>
      <xdr:row>78</xdr:row>
      <xdr:rowOff>146380</xdr:rowOff>
    </xdr:to>
    <xdr:sp macro="" textlink="">
      <xdr:nvSpPr>
        <xdr:cNvPr id="196" name="楕円 195">
          <a:extLst>
            <a:ext uri="{FF2B5EF4-FFF2-40B4-BE49-F238E27FC236}">
              <a16:creationId xmlns="" xmlns:a16="http://schemas.microsoft.com/office/drawing/2014/main" id="{00000000-0008-0000-0600-0000C4000000}"/>
            </a:ext>
          </a:extLst>
        </xdr:cNvPr>
        <xdr:cNvSpPr/>
      </xdr:nvSpPr>
      <xdr:spPr>
        <a:xfrm>
          <a:off x="2857500" y="134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137507</xdr:rowOff>
    </xdr:from>
    <xdr:ext cx="469744"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2673428" y="1351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20053</xdr:rowOff>
    </xdr:from>
    <xdr:to>
      <xdr:col>10</xdr:col>
      <xdr:colOff>165100</xdr:colOff>
      <xdr:row>78</xdr:row>
      <xdr:rowOff>121653</xdr:rowOff>
    </xdr:to>
    <xdr:sp macro="" textlink="">
      <xdr:nvSpPr>
        <xdr:cNvPr id="198" name="楕円 197">
          <a:extLst>
            <a:ext uri="{FF2B5EF4-FFF2-40B4-BE49-F238E27FC236}">
              <a16:creationId xmlns="" xmlns:a16="http://schemas.microsoft.com/office/drawing/2014/main" id="{00000000-0008-0000-0600-0000C6000000}"/>
            </a:ext>
          </a:extLst>
        </xdr:cNvPr>
        <xdr:cNvSpPr/>
      </xdr:nvSpPr>
      <xdr:spPr>
        <a:xfrm>
          <a:off x="1968500" y="1339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112780</xdr:rowOff>
    </xdr:from>
    <xdr:ext cx="469744" cy="259045"/>
    <xdr:sp macro="" textlink="">
      <xdr:nvSpPr>
        <xdr:cNvPr id="199" name="テキスト ボックス 198">
          <a:extLst>
            <a:ext uri="{FF2B5EF4-FFF2-40B4-BE49-F238E27FC236}">
              <a16:creationId xmlns="" xmlns:a16="http://schemas.microsoft.com/office/drawing/2014/main" id="{00000000-0008-0000-0600-0000C7000000}"/>
            </a:ext>
          </a:extLst>
        </xdr:cNvPr>
        <xdr:cNvSpPr txBox="1"/>
      </xdr:nvSpPr>
      <xdr:spPr>
        <a:xfrm>
          <a:off x="1784428" y="1348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29463</xdr:rowOff>
    </xdr:from>
    <xdr:to>
      <xdr:col>6</xdr:col>
      <xdr:colOff>38100</xdr:colOff>
      <xdr:row>78</xdr:row>
      <xdr:rowOff>131063</xdr:rowOff>
    </xdr:to>
    <xdr:sp macro="" textlink="">
      <xdr:nvSpPr>
        <xdr:cNvPr id="200" name="楕円 199">
          <a:extLst>
            <a:ext uri="{FF2B5EF4-FFF2-40B4-BE49-F238E27FC236}">
              <a16:creationId xmlns="" xmlns:a16="http://schemas.microsoft.com/office/drawing/2014/main" id="{00000000-0008-0000-0600-0000C8000000}"/>
            </a:ext>
          </a:extLst>
        </xdr:cNvPr>
        <xdr:cNvSpPr/>
      </xdr:nvSpPr>
      <xdr:spPr>
        <a:xfrm>
          <a:off x="1079500" y="134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122190</xdr:rowOff>
    </xdr:from>
    <xdr:ext cx="469744" cy="259045"/>
    <xdr:sp macro="" textlink="">
      <xdr:nvSpPr>
        <xdr:cNvPr id="201" name="テキスト ボックス 200">
          <a:extLst>
            <a:ext uri="{FF2B5EF4-FFF2-40B4-BE49-F238E27FC236}">
              <a16:creationId xmlns="" xmlns:a16="http://schemas.microsoft.com/office/drawing/2014/main" id="{00000000-0008-0000-0600-0000C9000000}"/>
            </a:ext>
          </a:extLst>
        </xdr:cNvPr>
        <xdr:cNvSpPr txBox="1"/>
      </xdr:nvSpPr>
      <xdr:spPr>
        <a:xfrm>
          <a:off x="895428" y="1349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 xmlns:a16="http://schemas.microsoft.com/office/drawing/2014/main" id="{00000000-0008-0000-0600-0000E5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 xmlns:a16="http://schemas.microsoft.com/office/drawing/2014/main" id="{00000000-0008-0000-0600-0000E7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170800</xdr:rowOff>
    </xdr:from>
    <xdr:to>
      <xdr:col>24</xdr:col>
      <xdr:colOff>63500</xdr:colOff>
      <xdr:row>95</xdr:row>
      <xdr:rowOff>107184</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flipV="1">
          <a:off x="3797300" y="16115650"/>
          <a:ext cx="838200" cy="2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145291</xdr:rowOff>
    </xdr:from>
    <xdr:ext cx="534377" cy="259045"/>
    <xdr:sp macro="" textlink="">
      <xdr:nvSpPr>
        <xdr:cNvPr id="234" name="扶助費平均値テキスト">
          <a:extLst>
            <a:ext uri="{FF2B5EF4-FFF2-40B4-BE49-F238E27FC236}">
              <a16:creationId xmlns="" xmlns:a16="http://schemas.microsoft.com/office/drawing/2014/main" id="{00000000-0008-0000-0600-0000EA000000}"/>
            </a:ext>
          </a:extLst>
        </xdr:cNvPr>
        <xdr:cNvSpPr txBox="1"/>
      </xdr:nvSpPr>
      <xdr:spPr>
        <a:xfrm>
          <a:off x="4686300" y="1626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 xmlns:a16="http://schemas.microsoft.com/office/drawing/2014/main" id="{00000000-0008-0000-0600-0000EB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107184</xdr:rowOff>
    </xdr:from>
    <xdr:to>
      <xdr:col>19</xdr:col>
      <xdr:colOff>177800</xdr:colOff>
      <xdr:row>96</xdr:row>
      <xdr:rowOff>37778</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flipV="1">
          <a:off x="2908300" y="16394934"/>
          <a:ext cx="889000" cy="10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a:extLst>
            <a:ext uri="{FF2B5EF4-FFF2-40B4-BE49-F238E27FC236}">
              <a16:creationId xmlns="" xmlns:a16="http://schemas.microsoft.com/office/drawing/2014/main" id="{00000000-0008-0000-0600-0000ED000000}"/>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153640</xdr:rowOff>
    </xdr:from>
    <xdr:ext cx="534377" cy="259045"/>
    <xdr:sp macro="" textlink="">
      <xdr:nvSpPr>
        <xdr:cNvPr id="238" name="テキスト ボックス 237">
          <a:extLst>
            <a:ext uri="{FF2B5EF4-FFF2-40B4-BE49-F238E27FC236}">
              <a16:creationId xmlns="" xmlns:a16="http://schemas.microsoft.com/office/drawing/2014/main" id="{00000000-0008-0000-0600-0000EE000000}"/>
            </a:ext>
          </a:extLst>
        </xdr:cNvPr>
        <xdr:cNvSpPr txBox="1"/>
      </xdr:nvSpPr>
      <xdr:spPr>
        <a:xfrm>
          <a:off x="3530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37778</xdr:rowOff>
    </xdr:from>
    <xdr:to>
      <xdr:col>15</xdr:col>
      <xdr:colOff>50800</xdr:colOff>
      <xdr:row>96</xdr:row>
      <xdr:rowOff>143108</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flipV="1">
          <a:off x="2019300" y="16496978"/>
          <a:ext cx="889000" cy="10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a:extLst>
            <a:ext uri="{FF2B5EF4-FFF2-40B4-BE49-F238E27FC236}">
              <a16:creationId xmlns="" xmlns:a16="http://schemas.microsoft.com/office/drawing/2014/main" id="{00000000-0008-0000-0600-0000F0000000}"/>
            </a:ext>
          </a:extLst>
        </xdr:cNvPr>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168369</xdr:rowOff>
    </xdr:from>
    <xdr:ext cx="534377"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2641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134443</xdr:rowOff>
    </xdr:from>
    <xdr:to>
      <xdr:col>10</xdr:col>
      <xdr:colOff>114300</xdr:colOff>
      <xdr:row>96</xdr:row>
      <xdr:rowOff>143108</xdr:rowOff>
    </xdr:to>
    <xdr:cxnSp macro="">
      <xdr:nvCxnSpPr>
        <xdr:cNvPr id="242" name="直線コネクタ 241">
          <a:extLst>
            <a:ext uri="{FF2B5EF4-FFF2-40B4-BE49-F238E27FC236}">
              <a16:creationId xmlns="" xmlns:a16="http://schemas.microsoft.com/office/drawing/2014/main" id="{00000000-0008-0000-0600-0000F2000000}"/>
            </a:ext>
          </a:extLst>
        </xdr:cNvPr>
        <xdr:cNvCxnSpPr/>
      </xdr:nvCxnSpPr>
      <xdr:spPr>
        <a:xfrm>
          <a:off x="1130300" y="16593643"/>
          <a:ext cx="889000" cy="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a:extLst>
            <a:ext uri="{FF2B5EF4-FFF2-40B4-BE49-F238E27FC236}">
              <a16:creationId xmlns="" xmlns:a16="http://schemas.microsoft.com/office/drawing/2014/main" id="{00000000-0008-0000-0600-0000F3000000}"/>
            </a:ext>
          </a:extLst>
        </xdr:cNvPr>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37293</xdr:rowOff>
    </xdr:from>
    <xdr:ext cx="534377"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1752111"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a:extLst>
            <a:ext uri="{FF2B5EF4-FFF2-40B4-BE49-F238E27FC236}">
              <a16:creationId xmlns="" xmlns:a16="http://schemas.microsoft.com/office/drawing/2014/main" id="{00000000-0008-0000-0600-0000F5000000}"/>
            </a:ext>
          </a:extLst>
        </xdr:cNvPr>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32242</xdr:rowOff>
    </xdr:from>
    <xdr:ext cx="534377"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863111" y="1666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120000</xdr:rowOff>
    </xdr:from>
    <xdr:to>
      <xdr:col>24</xdr:col>
      <xdr:colOff>114300</xdr:colOff>
      <xdr:row>94</xdr:row>
      <xdr:rowOff>50150</xdr:rowOff>
    </xdr:to>
    <xdr:sp macro="" textlink="">
      <xdr:nvSpPr>
        <xdr:cNvPr id="252" name="楕円 251">
          <a:extLst>
            <a:ext uri="{FF2B5EF4-FFF2-40B4-BE49-F238E27FC236}">
              <a16:creationId xmlns="" xmlns:a16="http://schemas.microsoft.com/office/drawing/2014/main" id="{00000000-0008-0000-0600-0000FC000000}"/>
            </a:ext>
          </a:extLst>
        </xdr:cNvPr>
        <xdr:cNvSpPr/>
      </xdr:nvSpPr>
      <xdr:spPr>
        <a:xfrm>
          <a:off x="4584700" y="160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142877</xdr:rowOff>
    </xdr:from>
    <xdr:ext cx="599010" cy="259045"/>
    <xdr:sp macro="" textlink="">
      <xdr:nvSpPr>
        <xdr:cNvPr id="253" name="扶助費該当値テキスト">
          <a:extLst>
            <a:ext uri="{FF2B5EF4-FFF2-40B4-BE49-F238E27FC236}">
              <a16:creationId xmlns="" xmlns:a16="http://schemas.microsoft.com/office/drawing/2014/main" id="{00000000-0008-0000-0600-0000FD000000}"/>
            </a:ext>
          </a:extLst>
        </xdr:cNvPr>
        <xdr:cNvSpPr txBox="1"/>
      </xdr:nvSpPr>
      <xdr:spPr>
        <a:xfrm>
          <a:off x="4686300" y="1591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56384</xdr:rowOff>
    </xdr:from>
    <xdr:to>
      <xdr:col>20</xdr:col>
      <xdr:colOff>38100</xdr:colOff>
      <xdr:row>95</xdr:row>
      <xdr:rowOff>157984</xdr:rowOff>
    </xdr:to>
    <xdr:sp macro="" textlink="">
      <xdr:nvSpPr>
        <xdr:cNvPr id="254" name="楕円 253">
          <a:extLst>
            <a:ext uri="{FF2B5EF4-FFF2-40B4-BE49-F238E27FC236}">
              <a16:creationId xmlns="" xmlns:a16="http://schemas.microsoft.com/office/drawing/2014/main" id="{00000000-0008-0000-0600-0000FE000000}"/>
            </a:ext>
          </a:extLst>
        </xdr:cNvPr>
        <xdr:cNvSpPr/>
      </xdr:nvSpPr>
      <xdr:spPr>
        <a:xfrm>
          <a:off x="3746500" y="163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3061</xdr:rowOff>
    </xdr:from>
    <xdr:ext cx="534377"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3530111" y="1611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158428</xdr:rowOff>
    </xdr:from>
    <xdr:to>
      <xdr:col>15</xdr:col>
      <xdr:colOff>101600</xdr:colOff>
      <xdr:row>96</xdr:row>
      <xdr:rowOff>88578</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2857500" y="1644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105105</xdr:rowOff>
    </xdr:from>
    <xdr:ext cx="534377"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2641111" y="1622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92308</xdr:rowOff>
    </xdr:from>
    <xdr:to>
      <xdr:col>10</xdr:col>
      <xdr:colOff>165100</xdr:colOff>
      <xdr:row>97</xdr:row>
      <xdr:rowOff>22458</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1968500" y="165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38985</xdr:rowOff>
    </xdr:from>
    <xdr:ext cx="534377"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1752111" y="1632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83643</xdr:rowOff>
    </xdr:from>
    <xdr:to>
      <xdr:col>6</xdr:col>
      <xdr:colOff>38100</xdr:colOff>
      <xdr:row>97</xdr:row>
      <xdr:rowOff>13793</xdr:rowOff>
    </xdr:to>
    <xdr:sp macro="" textlink="">
      <xdr:nvSpPr>
        <xdr:cNvPr id="260" name="楕円 259">
          <a:extLst>
            <a:ext uri="{FF2B5EF4-FFF2-40B4-BE49-F238E27FC236}">
              <a16:creationId xmlns="" xmlns:a16="http://schemas.microsoft.com/office/drawing/2014/main" id="{00000000-0008-0000-0600-000004010000}"/>
            </a:ext>
          </a:extLst>
        </xdr:cNvPr>
        <xdr:cNvSpPr/>
      </xdr:nvSpPr>
      <xdr:spPr>
        <a:xfrm>
          <a:off x="1079500" y="165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30320</xdr:rowOff>
    </xdr:from>
    <xdr:ext cx="534377" cy="259045"/>
    <xdr:sp macro="" textlink="">
      <xdr:nvSpPr>
        <xdr:cNvPr id="261" name="テキスト ボックス 260">
          <a:extLst>
            <a:ext uri="{FF2B5EF4-FFF2-40B4-BE49-F238E27FC236}">
              <a16:creationId xmlns="" xmlns:a16="http://schemas.microsoft.com/office/drawing/2014/main" id="{00000000-0008-0000-0600-000005010000}"/>
            </a:ext>
          </a:extLst>
        </xdr:cNvPr>
        <xdr:cNvSpPr txBox="1"/>
      </xdr:nvSpPr>
      <xdr:spPr>
        <a:xfrm>
          <a:off x="863111" y="163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 xmlns:a16="http://schemas.microsoft.com/office/drawing/2014/main" id="{00000000-0008-0000-0600-00001C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 xmlns:a16="http://schemas.microsoft.com/office/drawing/2014/main" id="{00000000-0008-0000-0600-00001E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73552</xdr:rowOff>
    </xdr:from>
    <xdr:to>
      <xdr:col>55</xdr:col>
      <xdr:colOff>0</xdr:colOff>
      <xdr:row>35</xdr:row>
      <xdr:rowOff>138845</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9639300" y="5559952"/>
          <a:ext cx="838200" cy="57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94224</xdr:rowOff>
    </xdr:from>
    <xdr:ext cx="599010" cy="259045"/>
    <xdr:sp macro="" textlink="">
      <xdr:nvSpPr>
        <xdr:cNvPr id="289" name="補助費等平均値テキスト">
          <a:extLst>
            <a:ext uri="{FF2B5EF4-FFF2-40B4-BE49-F238E27FC236}">
              <a16:creationId xmlns="" xmlns:a16="http://schemas.microsoft.com/office/drawing/2014/main" id="{00000000-0008-0000-0600-000021010000}"/>
            </a:ext>
          </a:extLst>
        </xdr:cNvPr>
        <xdr:cNvSpPr txBox="1"/>
      </xdr:nvSpPr>
      <xdr:spPr>
        <a:xfrm>
          <a:off x="10528300" y="6094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 xmlns:a16="http://schemas.microsoft.com/office/drawing/2014/main" id="{00000000-0008-0000-0600-000022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73552</xdr:rowOff>
    </xdr:from>
    <xdr:to>
      <xdr:col>50</xdr:col>
      <xdr:colOff>114300</xdr:colOff>
      <xdr:row>36</xdr:row>
      <xdr:rowOff>70905</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flipV="1">
          <a:off x="8750300" y="5559952"/>
          <a:ext cx="889000" cy="68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a:extLst>
            <a:ext uri="{FF2B5EF4-FFF2-40B4-BE49-F238E27FC236}">
              <a16:creationId xmlns="" xmlns:a16="http://schemas.microsoft.com/office/drawing/2014/main" id="{00000000-0008-0000-0600-000024010000}"/>
            </a:ext>
          </a:extLst>
        </xdr:cNvPr>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88564</xdr:rowOff>
    </xdr:from>
    <xdr:ext cx="599010" cy="259045"/>
    <xdr:sp macro="" textlink="">
      <xdr:nvSpPr>
        <xdr:cNvPr id="293" name="テキスト ボックス 292">
          <a:extLst>
            <a:ext uri="{FF2B5EF4-FFF2-40B4-BE49-F238E27FC236}">
              <a16:creationId xmlns="" xmlns:a16="http://schemas.microsoft.com/office/drawing/2014/main" id="{00000000-0008-0000-0600-000025010000}"/>
            </a:ext>
          </a:extLst>
        </xdr:cNvPr>
        <xdr:cNvSpPr txBox="1"/>
      </xdr:nvSpPr>
      <xdr:spPr>
        <a:xfrm>
          <a:off x="9339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70905</xdr:rowOff>
    </xdr:from>
    <xdr:to>
      <xdr:col>45</xdr:col>
      <xdr:colOff>177800</xdr:colOff>
      <xdr:row>36</xdr:row>
      <xdr:rowOff>90281</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flipV="1">
          <a:off x="7861300" y="6243105"/>
          <a:ext cx="889000" cy="1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a:extLst>
            <a:ext uri="{FF2B5EF4-FFF2-40B4-BE49-F238E27FC236}">
              <a16:creationId xmlns="" xmlns:a16="http://schemas.microsoft.com/office/drawing/2014/main" id="{00000000-0008-0000-0600-000027010000}"/>
            </a:ext>
          </a:extLst>
        </xdr:cNvPr>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121327</xdr:rowOff>
    </xdr:from>
    <xdr:ext cx="534377" cy="259045"/>
    <xdr:sp macro="" textlink="">
      <xdr:nvSpPr>
        <xdr:cNvPr id="296" name="テキスト ボックス 295">
          <a:extLst>
            <a:ext uri="{FF2B5EF4-FFF2-40B4-BE49-F238E27FC236}">
              <a16:creationId xmlns="" xmlns:a16="http://schemas.microsoft.com/office/drawing/2014/main" id="{00000000-0008-0000-0600-000028010000}"/>
            </a:ext>
          </a:extLst>
        </xdr:cNvPr>
        <xdr:cNvSpPr txBox="1"/>
      </xdr:nvSpPr>
      <xdr:spPr>
        <a:xfrm>
          <a:off x="8483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90281</xdr:rowOff>
    </xdr:from>
    <xdr:to>
      <xdr:col>41</xdr:col>
      <xdr:colOff>50800</xdr:colOff>
      <xdr:row>36</xdr:row>
      <xdr:rowOff>116168</xdr:rowOff>
    </xdr:to>
    <xdr:cxnSp macro="">
      <xdr:nvCxnSpPr>
        <xdr:cNvPr id="297" name="直線コネクタ 296">
          <a:extLst>
            <a:ext uri="{FF2B5EF4-FFF2-40B4-BE49-F238E27FC236}">
              <a16:creationId xmlns="" xmlns:a16="http://schemas.microsoft.com/office/drawing/2014/main" id="{00000000-0008-0000-0600-000029010000}"/>
            </a:ext>
          </a:extLst>
        </xdr:cNvPr>
        <xdr:cNvCxnSpPr/>
      </xdr:nvCxnSpPr>
      <xdr:spPr>
        <a:xfrm flipV="1">
          <a:off x="6972300" y="6262481"/>
          <a:ext cx="889000" cy="2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a:extLst>
            <a:ext uri="{FF2B5EF4-FFF2-40B4-BE49-F238E27FC236}">
              <a16:creationId xmlns="" xmlns:a16="http://schemas.microsoft.com/office/drawing/2014/main" id="{00000000-0008-0000-0600-00002A010000}"/>
            </a:ext>
          </a:extLst>
        </xdr:cNvPr>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153333</xdr:rowOff>
    </xdr:from>
    <xdr:ext cx="534377" cy="259045"/>
    <xdr:sp macro="" textlink="">
      <xdr:nvSpPr>
        <xdr:cNvPr id="299" name="テキスト ボックス 298">
          <a:extLst>
            <a:ext uri="{FF2B5EF4-FFF2-40B4-BE49-F238E27FC236}">
              <a16:creationId xmlns="" xmlns:a16="http://schemas.microsoft.com/office/drawing/2014/main" id="{00000000-0008-0000-0600-00002B010000}"/>
            </a:ext>
          </a:extLst>
        </xdr:cNvPr>
        <xdr:cNvSpPr txBox="1"/>
      </xdr:nvSpPr>
      <xdr:spPr>
        <a:xfrm>
          <a:off x="7594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a:extLst>
            <a:ext uri="{FF2B5EF4-FFF2-40B4-BE49-F238E27FC236}">
              <a16:creationId xmlns="" xmlns:a16="http://schemas.microsoft.com/office/drawing/2014/main" id="{00000000-0008-0000-0600-00002C010000}"/>
            </a:ext>
          </a:extLst>
        </xdr:cNvPr>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7509</xdr:rowOff>
    </xdr:from>
    <xdr:ext cx="534377"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6705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88045</xdr:rowOff>
    </xdr:from>
    <xdr:to>
      <xdr:col>55</xdr:col>
      <xdr:colOff>50800</xdr:colOff>
      <xdr:row>36</xdr:row>
      <xdr:rowOff>18195</xdr:rowOff>
    </xdr:to>
    <xdr:sp macro="" textlink="">
      <xdr:nvSpPr>
        <xdr:cNvPr id="307" name="楕円 306">
          <a:extLst>
            <a:ext uri="{FF2B5EF4-FFF2-40B4-BE49-F238E27FC236}">
              <a16:creationId xmlns="" xmlns:a16="http://schemas.microsoft.com/office/drawing/2014/main" id="{00000000-0008-0000-0600-000033010000}"/>
            </a:ext>
          </a:extLst>
        </xdr:cNvPr>
        <xdr:cNvSpPr/>
      </xdr:nvSpPr>
      <xdr:spPr>
        <a:xfrm>
          <a:off x="10426700" y="608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110922</xdr:rowOff>
    </xdr:from>
    <xdr:ext cx="599010" cy="259045"/>
    <xdr:sp macro="" textlink="">
      <xdr:nvSpPr>
        <xdr:cNvPr id="308" name="補助費等該当値テキスト">
          <a:extLst>
            <a:ext uri="{FF2B5EF4-FFF2-40B4-BE49-F238E27FC236}">
              <a16:creationId xmlns="" xmlns:a16="http://schemas.microsoft.com/office/drawing/2014/main" id="{00000000-0008-0000-0600-000034010000}"/>
            </a:ext>
          </a:extLst>
        </xdr:cNvPr>
        <xdr:cNvSpPr txBox="1"/>
      </xdr:nvSpPr>
      <xdr:spPr>
        <a:xfrm>
          <a:off x="10528300" y="5940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22752</xdr:rowOff>
    </xdr:from>
    <xdr:to>
      <xdr:col>50</xdr:col>
      <xdr:colOff>165100</xdr:colOff>
      <xdr:row>32</xdr:row>
      <xdr:rowOff>124352</xdr:rowOff>
    </xdr:to>
    <xdr:sp macro="" textlink="">
      <xdr:nvSpPr>
        <xdr:cNvPr id="309" name="楕円 308">
          <a:extLst>
            <a:ext uri="{FF2B5EF4-FFF2-40B4-BE49-F238E27FC236}">
              <a16:creationId xmlns="" xmlns:a16="http://schemas.microsoft.com/office/drawing/2014/main" id="{00000000-0008-0000-0600-000035010000}"/>
            </a:ext>
          </a:extLst>
        </xdr:cNvPr>
        <xdr:cNvSpPr/>
      </xdr:nvSpPr>
      <xdr:spPr>
        <a:xfrm>
          <a:off x="9588500" y="550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140879</xdr:rowOff>
    </xdr:from>
    <xdr:ext cx="59901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9339795" y="5284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20105</xdr:rowOff>
    </xdr:from>
    <xdr:to>
      <xdr:col>46</xdr:col>
      <xdr:colOff>38100</xdr:colOff>
      <xdr:row>36</xdr:row>
      <xdr:rowOff>121705</xdr:rowOff>
    </xdr:to>
    <xdr:sp macro="" textlink="">
      <xdr:nvSpPr>
        <xdr:cNvPr id="311" name="楕円 310">
          <a:extLst>
            <a:ext uri="{FF2B5EF4-FFF2-40B4-BE49-F238E27FC236}">
              <a16:creationId xmlns="" xmlns:a16="http://schemas.microsoft.com/office/drawing/2014/main" id="{00000000-0008-0000-0600-000037010000}"/>
            </a:ext>
          </a:extLst>
        </xdr:cNvPr>
        <xdr:cNvSpPr/>
      </xdr:nvSpPr>
      <xdr:spPr>
        <a:xfrm>
          <a:off x="8699500" y="619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138232</xdr:rowOff>
    </xdr:from>
    <xdr:ext cx="534377"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8483111" y="59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39481</xdr:rowOff>
    </xdr:from>
    <xdr:to>
      <xdr:col>41</xdr:col>
      <xdr:colOff>101600</xdr:colOff>
      <xdr:row>36</xdr:row>
      <xdr:rowOff>141081</xdr:rowOff>
    </xdr:to>
    <xdr:sp macro="" textlink="">
      <xdr:nvSpPr>
        <xdr:cNvPr id="313" name="楕円 312">
          <a:extLst>
            <a:ext uri="{FF2B5EF4-FFF2-40B4-BE49-F238E27FC236}">
              <a16:creationId xmlns="" xmlns:a16="http://schemas.microsoft.com/office/drawing/2014/main" id="{00000000-0008-0000-0600-000039010000}"/>
            </a:ext>
          </a:extLst>
        </xdr:cNvPr>
        <xdr:cNvSpPr/>
      </xdr:nvSpPr>
      <xdr:spPr>
        <a:xfrm>
          <a:off x="7810500" y="621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132208</xdr:rowOff>
    </xdr:from>
    <xdr:ext cx="534377"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7594111" y="630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65368</xdr:rowOff>
    </xdr:from>
    <xdr:to>
      <xdr:col>36</xdr:col>
      <xdr:colOff>165100</xdr:colOff>
      <xdr:row>36</xdr:row>
      <xdr:rowOff>166968</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6921500" y="623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158095</xdr:rowOff>
    </xdr:from>
    <xdr:ext cx="534377" cy="259045"/>
    <xdr:sp macro="" textlink="">
      <xdr:nvSpPr>
        <xdr:cNvPr id="316" name="テキスト ボックス 315">
          <a:extLst>
            <a:ext uri="{FF2B5EF4-FFF2-40B4-BE49-F238E27FC236}">
              <a16:creationId xmlns="" xmlns:a16="http://schemas.microsoft.com/office/drawing/2014/main" id="{00000000-0008-0000-0600-00003C010000}"/>
            </a:ext>
          </a:extLst>
        </xdr:cNvPr>
        <xdr:cNvSpPr txBox="1"/>
      </xdr:nvSpPr>
      <xdr:spPr>
        <a:xfrm>
          <a:off x="6705111" y="633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a:extLst>
            <a:ext uri="{FF2B5EF4-FFF2-40B4-BE49-F238E27FC236}">
              <a16:creationId xmlns="" xmlns:a16="http://schemas.microsoft.com/office/drawing/2014/main" id="{00000000-0008-0000-0600-000055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a:extLst>
            <a:ext uri="{FF2B5EF4-FFF2-40B4-BE49-F238E27FC236}">
              <a16:creationId xmlns="" xmlns:a16="http://schemas.microsoft.com/office/drawing/2014/main" id="{00000000-0008-0000-0600-000057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96430</xdr:rowOff>
    </xdr:from>
    <xdr:to>
      <xdr:col>55</xdr:col>
      <xdr:colOff>0</xdr:colOff>
      <xdr:row>58</xdr:row>
      <xdr:rowOff>20988</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9639300" y="9697630"/>
          <a:ext cx="838200" cy="26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158419</xdr:rowOff>
    </xdr:from>
    <xdr:ext cx="534377" cy="259045"/>
    <xdr:sp macro="" textlink="">
      <xdr:nvSpPr>
        <xdr:cNvPr id="346" name="普通建設事業費平均値テキスト">
          <a:extLst>
            <a:ext uri="{FF2B5EF4-FFF2-40B4-BE49-F238E27FC236}">
              <a16:creationId xmlns="" xmlns:a16="http://schemas.microsoft.com/office/drawing/2014/main" id="{00000000-0008-0000-0600-00005A010000}"/>
            </a:ext>
          </a:extLst>
        </xdr:cNvPr>
        <xdr:cNvSpPr txBox="1"/>
      </xdr:nvSpPr>
      <xdr:spPr>
        <a:xfrm>
          <a:off x="10528300" y="958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a:extLst>
            <a:ext uri="{FF2B5EF4-FFF2-40B4-BE49-F238E27FC236}">
              <a16:creationId xmlns="" xmlns:a16="http://schemas.microsoft.com/office/drawing/2014/main" id="{00000000-0008-0000-0600-00005B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96430</xdr:rowOff>
    </xdr:from>
    <xdr:to>
      <xdr:col>50</xdr:col>
      <xdr:colOff>114300</xdr:colOff>
      <xdr:row>57</xdr:row>
      <xdr:rowOff>93008</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flipV="1">
          <a:off x="8750300" y="9697630"/>
          <a:ext cx="889000" cy="16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a:extLst>
            <a:ext uri="{FF2B5EF4-FFF2-40B4-BE49-F238E27FC236}">
              <a16:creationId xmlns="" xmlns:a16="http://schemas.microsoft.com/office/drawing/2014/main" id="{00000000-0008-0000-0600-00005D010000}"/>
            </a:ext>
          </a:extLst>
        </xdr:cNvPr>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154065</xdr:rowOff>
    </xdr:from>
    <xdr:ext cx="599010" cy="259045"/>
    <xdr:sp macro="" textlink="">
      <xdr:nvSpPr>
        <xdr:cNvPr id="350" name="テキスト ボックス 349">
          <a:extLst>
            <a:ext uri="{FF2B5EF4-FFF2-40B4-BE49-F238E27FC236}">
              <a16:creationId xmlns="" xmlns:a16="http://schemas.microsoft.com/office/drawing/2014/main" id="{00000000-0008-0000-0600-00005E010000}"/>
            </a:ext>
          </a:extLst>
        </xdr:cNvPr>
        <xdr:cNvSpPr txBox="1"/>
      </xdr:nvSpPr>
      <xdr:spPr>
        <a:xfrm>
          <a:off x="9339795" y="975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39867</xdr:rowOff>
    </xdr:from>
    <xdr:to>
      <xdr:col>45</xdr:col>
      <xdr:colOff>177800</xdr:colOff>
      <xdr:row>57</xdr:row>
      <xdr:rowOff>93008</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a:off x="7861300" y="9641067"/>
          <a:ext cx="889000" cy="22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2" name="フローチャート: 判断 351">
          <a:extLst>
            <a:ext uri="{FF2B5EF4-FFF2-40B4-BE49-F238E27FC236}">
              <a16:creationId xmlns="" xmlns:a16="http://schemas.microsoft.com/office/drawing/2014/main" id="{00000000-0008-0000-0600-000060010000}"/>
            </a:ext>
          </a:extLst>
        </xdr:cNvPr>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60761</xdr:rowOff>
    </xdr:from>
    <xdr:ext cx="599010" cy="259045"/>
    <xdr:sp macro="" textlink="">
      <xdr:nvSpPr>
        <xdr:cNvPr id="353" name="テキスト ボックス 352">
          <a:extLst>
            <a:ext uri="{FF2B5EF4-FFF2-40B4-BE49-F238E27FC236}">
              <a16:creationId xmlns="" xmlns:a16="http://schemas.microsoft.com/office/drawing/2014/main" id="{00000000-0008-0000-0600-000061010000}"/>
            </a:ext>
          </a:extLst>
        </xdr:cNvPr>
        <xdr:cNvSpPr txBox="1"/>
      </xdr:nvSpPr>
      <xdr:spPr>
        <a:xfrm>
          <a:off x="8450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123195</xdr:rowOff>
    </xdr:from>
    <xdr:to>
      <xdr:col>41</xdr:col>
      <xdr:colOff>50800</xdr:colOff>
      <xdr:row>56</xdr:row>
      <xdr:rowOff>39867</xdr:rowOff>
    </xdr:to>
    <xdr:cxnSp macro="">
      <xdr:nvCxnSpPr>
        <xdr:cNvPr id="354" name="直線コネクタ 353">
          <a:extLst>
            <a:ext uri="{FF2B5EF4-FFF2-40B4-BE49-F238E27FC236}">
              <a16:creationId xmlns="" xmlns:a16="http://schemas.microsoft.com/office/drawing/2014/main" id="{00000000-0008-0000-0600-000062010000}"/>
            </a:ext>
          </a:extLst>
        </xdr:cNvPr>
        <xdr:cNvCxnSpPr/>
      </xdr:nvCxnSpPr>
      <xdr:spPr>
        <a:xfrm>
          <a:off x="6972300" y="9381495"/>
          <a:ext cx="889000" cy="25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5" name="フローチャート: 判断 354">
          <a:extLst>
            <a:ext uri="{FF2B5EF4-FFF2-40B4-BE49-F238E27FC236}">
              <a16:creationId xmlns="" xmlns:a16="http://schemas.microsoft.com/office/drawing/2014/main" id="{00000000-0008-0000-0600-000063010000}"/>
            </a:ext>
          </a:extLst>
        </xdr:cNvPr>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92747</xdr:rowOff>
    </xdr:from>
    <xdr:ext cx="534377"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7594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7" name="フローチャート: 判断 356">
          <a:extLst>
            <a:ext uri="{FF2B5EF4-FFF2-40B4-BE49-F238E27FC236}">
              <a16:creationId xmlns="" xmlns:a16="http://schemas.microsoft.com/office/drawing/2014/main" id="{00000000-0008-0000-0600-000065010000}"/>
            </a:ext>
          </a:extLst>
        </xdr:cNvPr>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86103</xdr:rowOff>
    </xdr:from>
    <xdr:ext cx="534377"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6705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141638</xdr:rowOff>
    </xdr:from>
    <xdr:to>
      <xdr:col>55</xdr:col>
      <xdr:colOff>50800</xdr:colOff>
      <xdr:row>58</xdr:row>
      <xdr:rowOff>71788</xdr:rowOff>
    </xdr:to>
    <xdr:sp macro="" textlink="">
      <xdr:nvSpPr>
        <xdr:cNvPr id="364" name="楕円 363">
          <a:extLst>
            <a:ext uri="{FF2B5EF4-FFF2-40B4-BE49-F238E27FC236}">
              <a16:creationId xmlns="" xmlns:a16="http://schemas.microsoft.com/office/drawing/2014/main" id="{00000000-0008-0000-0600-00006C010000}"/>
            </a:ext>
          </a:extLst>
        </xdr:cNvPr>
        <xdr:cNvSpPr/>
      </xdr:nvSpPr>
      <xdr:spPr>
        <a:xfrm>
          <a:off x="10426700" y="991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120065</xdr:rowOff>
    </xdr:from>
    <xdr:ext cx="534377" cy="259045"/>
    <xdr:sp macro="" textlink="">
      <xdr:nvSpPr>
        <xdr:cNvPr id="365" name="普通建設事業費該当値テキスト">
          <a:extLst>
            <a:ext uri="{FF2B5EF4-FFF2-40B4-BE49-F238E27FC236}">
              <a16:creationId xmlns="" xmlns:a16="http://schemas.microsoft.com/office/drawing/2014/main" id="{00000000-0008-0000-0600-00006D010000}"/>
            </a:ext>
          </a:extLst>
        </xdr:cNvPr>
        <xdr:cNvSpPr txBox="1"/>
      </xdr:nvSpPr>
      <xdr:spPr>
        <a:xfrm>
          <a:off x="10528300" y="989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45630</xdr:rowOff>
    </xdr:from>
    <xdr:to>
      <xdr:col>50</xdr:col>
      <xdr:colOff>165100</xdr:colOff>
      <xdr:row>56</xdr:row>
      <xdr:rowOff>147230</xdr:rowOff>
    </xdr:to>
    <xdr:sp macro="" textlink="">
      <xdr:nvSpPr>
        <xdr:cNvPr id="366" name="楕円 365">
          <a:extLst>
            <a:ext uri="{FF2B5EF4-FFF2-40B4-BE49-F238E27FC236}">
              <a16:creationId xmlns="" xmlns:a16="http://schemas.microsoft.com/office/drawing/2014/main" id="{00000000-0008-0000-0600-00006E010000}"/>
            </a:ext>
          </a:extLst>
        </xdr:cNvPr>
        <xdr:cNvSpPr/>
      </xdr:nvSpPr>
      <xdr:spPr>
        <a:xfrm>
          <a:off x="9588500" y="96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163757</xdr:rowOff>
    </xdr:from>
    <xdr:ext cx="59901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9339795" y="942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42208</xdr:rowOff>
    </xdr:from>
    <xdr:to>
      <xdr:col>46</xdr:col>
      <xdr:colOff>38100</xdr:colOff>
      <xdr:row>57</xdr:row>
      <xdr:rowOff>143808</xdr:rowOff>
    </xdr:to>
    <xdr:sp macro="" textlink="">
      <xdr:nvSpPr>
        <xdr:cNvPr id="368" name="楕円 367">
          <a:extLst>
            <a:ext uri="{FF2B5EF4-FFF2-40B4-BE49-F238E27FC236}">
              <a16:creationId xmlns="" xmlns:a16="http://schemas.microsoft.com/office/drawing/2014/main" id="{00000000-0008-0000-0600-000070010000}"/>
            </a:ext>
          </a:extLst>
        </xdr:cNvPr>
        <xdr:cNvSpPr/>
      </xdr:nvSpPr>
      <xdr:spPr>
        <a:xfrm>
          <a:off x="8699500" y="981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134935</xdr:rowOff>
    </xdr:from>
    <xdr:ext cx="534377"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8483111" y="990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160517</xdr:rowOff>
    </xdr:from>
    <xdr:to>
      <xdr:col>41</xdr:col>
      <xdr:colOff>101600</xdr:colOff>
      <xdr:row>56</xdr:row>
      <xdr:rowOff>90667</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7810500" y="959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107194</xdr:rowOff>
    </xdr:from>
    <xdr:ext cx="599010"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7561795" y="936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72395</xdr:rowOff>
    </xdr:from>
    <xdr:to>
      <xdr:col>36</xdr:col>
      <xdr:colOff>165100</xdr:colOff>
      <xdr:row>55</xdr:row>
      <xdr:rowOff>2545</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6921500" y="93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19072</xdr:rowOff>
    </xdr:from>
    <xdr:ext cx="599010"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6672795" y="910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a:extLst>
            <a:ext uri="{FF2B5EF4-FFF2-40B4-BE49-F238E27FC236}">
              <a16:creationId xmlns="" xmlns:a16="http://schemas.microsoft.com/office/drawing/2014/main" id="{00000000-0008-0000-0600-00008E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123213</xdr:rowOff>
    </xdr:from>
    <xdr:to>
      <xdr:col>55</xdr:col>
      <xdr:colOff>0</xdr:colOff>
      <xdr:row>78</xdr:row>
      <xdr:rowOff>129405</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a:off x="9639300" y="13496313"/>
          <a:ext cx="838200" cy="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401" name="普通建設事業費 （ うち新規整備　）平均値テキスト">
          <a:extLst>
            <a:ext uri="{FF2B5EF4-FFF2-40B4-BE49-F238E27FC236}">
              <a16:creationId xmlns="" xmlns:a16="http://schemas.microsoft.com/office/drawing/2014/main" id="{00000000-0008-0000-0600-000091010000}"/>
            </a:ext>
          </a:extLst>
        </xdr:cNvPr>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a:extLst>
            <a:ext uri="{FF2B5EF4-FFF2-40B4-BE49-F238E27FC236}">
              <a16:creationId xmlns="" xmlns:a16="http://schemas.microsoft.com/office/drawing/2014/main" id="{00000000-0008-0000-0600-000092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114298</xdr:rowOff>
    </xdr:from>
    <xdr:to>
      <xdr:col>50</xdr:col>
      <xdr:colOff>114300</xdr:colOff>
      <xdr:row>78</xdr:row>
      <xdr:rowOff>123213</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a:off x="8750300" y="13487398"/>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a:extLst>
            <a:ext uri="{FF2B5EF4-FFF2-40B4-BE49-F238E27FC236}">
              <a16:creationId xmlns="" xmlns:a16="http://schemas.microsoft.com/office/drawing/2014/main" id="{00000000-0008-0000-0600-000094010000}"/>
            </a:ext>
          </a:extLst>
        </xdr:cNvPr>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1891</xdr:rowOff>
    </xdr:from>
    <xdr:ext cx="534377" cy="259045"/>
    <xdr:sp macro="" textlink="">
      <xdr:nvSpPr>
        <xdr:cNvPr id="405" name="テキスト ボックス 404">
          <a:extLst>
            <a:ext uri="{FF2B5EF4-FFF2-40B4-BE49-F238E27FC236}">
              <a16:creationId xmlns="" xmlns:a16="http://schemas.microsoft.com/office/drawing/2014/main" id="{00000000-0008-0000-0600-000095010000}"/>
            </a:ext>
          </a:extLst>
        </xdr:cNvPr>
        <xdr:cNvSpPr txBox="1"/>
      </xdr:nvSpPr>
      <xdr:spPr>
        <a:xfrm>
          <a:off x="9372111" y="130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165350</xdr:rowOff>
    </xdr:from>
    <xdr:to>
      <xdr:col>45</xdr:col>
      <xdr:colOff>177800</xdr:colOff>
      <xdr:row>78</xdr:row>
      <xdr:rowOff>114298</xdr:rowOff>
    </xdr:to>
    <xdr:cxnSp macro="">
      <xdr:nvCxnSpPr>
        <xdr:cNvPr id="406" name="直線コネクタ 405">
          <a:extLst>
            <a:ext uri="{FF2B5EF4-FFF2-40B4-BE49-F238E27FC236}">
              <a16:creationId xmlns="" xmlns:a16="http://schemas.microsoft.com/office/drawing/2014/main" id="{00000000-0008-0000-0600-000096010000}"/>
            </a:ext>
          </a:extLst>
        </xdr:cNvPr>
        <xdr:cNvCxnSpPr/>
      </xdr:nvCxnSpPr>
      <xdr:spPr>
        <a:xfrm>
          <a:off x="7861300" y="13367000"/>
          <a:ext cx="889000" cy="12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7" name="フローチャート: 判断 406">
          <a:extLst>
            <a:ext uri="{FF2B5EF4-FFF2-40B4-BE49-F238E27FC236}">
              <a16:creationId xmlns="" xmlns:a16="http://schemas.microsoft.com/office/drawing/2014/main" id="{00000000-0008-0000-0600-000097010000}"/>
            </a:ext>
          </a:extLst>
        </xdr:cNvPr>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34855</xdr:rowOff>
    </xdr:from>
    <xdr:ext cx="534377" cy="259045"/>
    <xdr:sp macro="" textlink="">
      <xdr:nvSpPr>
        <xdr:cNvPr id="408" name="テキスト ボックス 407">
          <a:extLst>
            <a:ext uri="{FF2B5EF4-FFF2-40B4-BE49-F238E27FC236}">
              <a16:creationId xmlns="" xmlns:a16="http://schemas.microsoft.com/office/drawing/2014/main" id="{00000000-0008-0000-0600-000098010000}"/>
            </a:ext>
          </a:extLst>
        </xdr:cNvPr>
        <xdr:cNvSpPr txBox="1"/>
      </xdr:nvSpPr>
      <xdr:spPr>
        <a:xfrm>
          <a:off x="8483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165350</xdr:rowOff>
    </xdr:from>
    <xdr:to>
      <xdr:col>41</xdr:col>
      <xdr:colOff>50800</xdr:colOff>
      <xdr:row>78</xdr:row>
      <xdr:rowOff>37750</xdr:rowOff>
    </xdr:to>
    <xdr:cxnSp macro="">
      <xdr:nvCxnSpPr>
        <xdr:cNvPr id="409" name="直線コネクタ 408">
          <a:extLst>
            <a:ext uri="{FF2B5EF4-FFF2-40B4-BE49-F238E27FC236}">
              <a16:creationId xmlns="" xmlns:a16="http://schemas.microsoft.com/office/drawing/2014/main" id="{00000000-0008-0000-0600-000099010000}"/>
            </a:ext>
          </a:extLst>
        </xdr:cNvPr>
        <xdr:cNvCxnSpPr/>
      </xdr:nvCxnSpPr>
      <xdr:spPr>
        <a:xfrm flipV="1">
          <a:off x="6972300" y="13367000"/>
          <a:ext cx="889000" cy="4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0" name="フローチャート: 判断 409">
          <a:extLst>
            <a:ext uri="{FF2B5EF4-FFF2-40B4-BE49-F238E27FC236}">
              <a16:creationId xmlns="" xmlns:a16="http://schemas.microsoft.com/office/drawing/2014/main" id="{00000000-0008-0000-0600-00009A010000}"/>
            </a:ext>
          </a:extLst>
        </xdr:cNvPr>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62073</xdr:rowOff>
    </xdr:from>
    <xdr:ext cx="534377" cy="259045"/>
    <xdr:sp macro="" textlink="">
      <xdr:nvSpPr>
        <xdr:cNvPr id="411" name="テキスト ボックス 410">
          <a:extLst>
            <a:ext uri="{FF2B5EF4-FFF2-40B4-BE49-F238E27FC236}">
              <a16:creationId xmlns="" xmlns:a16="http://schemas.microsoft.com/office/drawing/2014/main" id="{00000000-0008-0000-0600-00009B010000}"/>
            </a:ext>
          </a:extLst>
        </xdr:cNvPr>
        <xdr:cNvSpPr txBox="1"/>
      </xdr:nvSpPr>
      <xdr:spPr>
        <a:xfrm>
          <a:off x="7594111" y="134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2" name="フローチャート: 判断 411">
          <a:extLst>
            <a:ext uri="{FF2B5EF4-FFF2-40B4-BE49-F238E27FC236}">
              <a16:creationId xmlns="" xmlns:a16="http://schemas.microsoft.com/office/drawing/2014/main" id="{00000000-0008-0000-0600-00009C010000}"/>
            </a:ext>
          </a:extLst>
        </xdr:cNvPr>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88713</xdr:rowOff>
    </xdr:from>
    <xdr:ext cx="534377"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6705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78605</xdr:rowOff>
    </xdr:from>
    <xdr:to>
      <xdr:col>55</xdr:col>
      <xdr:colOff>50800</xdr:colOff>
      <xdr:row>79</xdr:row>
      <xdr:rowOff>8755</xdr:rowOff>
    </xdr:to>
    <xdr:sp macro="" textlink="">
      <xdr:nvSpPr>
        <xdr:cNvPr id="419" name="楕円 418">
          <a:extLst>
            <a:ext uri="{FF2B5EF4-FFF2-40B4-BE49-F238E27FC236}">
              <a16:creationId xmlns="" xmlns:a16="http://schemas.microsoft.com/office/drawing/2014/main" id="{00000000-0008-0000-0600-0000A3010000}"/>
            </a:ext>
          </a:extLst>
        </xdr:cNvPr>
        <xdr:cNvSpPr/>
      </xdr:nvSpPr>
      <xdr:spPr>
        <a:xfrm>
          <a:off x="10426700" y="134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164982</xdr:rowOff>
    </xdr:from>
    <xdr:ext cx="469744" cy="259045"/>
    <xdr:sp macro="" textlink="">
      <xdr:nvSpPr>
        <xdr:cNvPr id="420" name="普通建設事業費 （ うち新規整備　）該当値テキスト">
          <a:extLst>
            <a:ext uri="{FF2B5EF4-FFF2-40B4-BE49-F238E27FC236}">
              <a16:creationId xmlns="" xmlns:a16="http://schemas.microsoft.com/office/drawing/2014/main" id="{00000000-0008-0000-0600-0000A4010000}"/>
            </a:ext>
          </a:extLst>
        </xdr:cNvPr>
        <xdr:cNvSpPr txBox="1"/>
      </xdr:nvSpPr>
      <xdr:spPr>
        <a:xfrm>
          <a:off x="10528300" y="1336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72413</xdr:rowOff>
    </xdr:from>
    <xdr:to>
      <xdr:col>50</xdr:col>
      <xdr:colOff>165100</xdr:colOff>
      <xdr:row>79</xdr:row>
      <xdr:rowOff>2563</xdr:rowOff>
    </xdr:to>
    <xdr:sp macro="" textlink="">
      <xdr:nvSpPr>
        <xdr:cNvPr id="421" name="楕円 420">
          <a:extLst>
            <a:ext uri="{FF2B5EF4-FFF2-40B4-BE49-F238E27FC236}">
              <a16:creationId xmlns="" xmlns:a16="http://schemas.microsoft.com/office/drawing/2014/main" id="{00000000-0008-0000-0600-0000A5010000}"/>
            </a:ext>
          </a:extLst>
        </xdr:cNvPr>
        <xdr:cNvSpPr/>
      </xdr:nvSpPr>
      <xdr:spPr>
        <a:xfrm>
          <a:off x="9588500" y="134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165140</xdr:rowOff>
    </xdr:from>
    <xdr:ext cx="469744"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9404428" y="1353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63498</xdr:rowOff>
    </xdr:from>
    <xdr:to>
      <xdr:col>46</xdr:col>
      <xdr:colOff>38100</xdr:colOff>
      <xdr:row>78</xdr:row>
      <xdr:rowOff>165098</xdr:rowOff>
    </xdr:to>
    <xdr:sp macro="" textlink="">
      <xdr:nvSpPr>
        <xdr:cNvPr id="423" name="楕円 422">
          <a:extLst>
            <a:ext uri="{FF2B5EF4-FFF2-40B4-BE49-F238E27FC236}">
              <a16:creationId xmlns="" xmlns:a16="http://schemas.microsoft.com/office/drawing/2014/main" id="{00000000-0008-0000-0600-0000A7010000}"/>
            </a:ext>
          </a:extLst>
        </xdr:cNvPr>
        <xdr:cNvSpPr/>
      </xdr:nvSpPr>
      <xdr:spPr>
        <a:xfrm>
          <a:off x="8699500" y="1343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156225</xdr:rowOff>
    </xdr:from>
    <xdr:ext cx="469744"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8515428" y="1352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114550</xdr:rowOff>
    </xdr:from>
    <xdr:to>
      <xdr:col>41</xdr:col>
      <xdr:colOff>101600</xdr:colOff>
      <xdr:row>78</xdr:row>
      <xdr:rowOff>44700</xdr:rowOff>
    </xdr:to>
    <xdr:sp macro="" textlink="">
      <xdr:nvSpPr>
        <xdr:cNvPr id="425" name="楕円 424">
          <a:extLst>
            <a:ext uri="{FF2B5EF4-FFF2-40B4-BE49-F238E27FC236}">
              <a16:creationId xmlns="" xmlns:a16="http://schemas.microsoft.com/office/drawing/2014/main" id="{00000000-0008-0000-0600-0000A9010000}"/>
            </a:ext>
          </a:extLst>
        </xdr:cNvPr>
        <xdr:cNvSpPr/>
      </xdr:nvSpPr>
      <xdr:spPr>
        <a:xfrm>
          <a:off x="7810500" y="133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61227</xdr:rowOff>
    </xdr:from>
    <xdr:ext cx="534377"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7594111" y="1309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158400</xdr:rowOff>
    </xdr:from>
    <xdr:to>
      <xdr:col>36</xdr:col>
      <xdr:colOff>165100</xdr:colOff>
      <xdr:row>78</xdr:row>
      <xdr:rowOff>88550</xdr:rowOff>
    </xdr:to>
    <xdr:sp macro="" textlink="">
      <xdr:nvSpPr>
        <xdr:cNvPr id="427" name="楕円 426">
          <a:extLst>
            <a:ext uri="{FF2B5EF4-FFF2-40B4-BE49-F238E27FC236}">
              <a16:creationId xmlns="" xmlns:a16="http://schemas.microsoft.com/office/drawing/2014/main" id="{00000000-0008-0000-0600-0000AB010000}"/>
            </a:ext>
          </a:extLst>
        </xdr:cNvPr>
        <xdr:cNvSpPr/>
      </xdr:nvSpPr>
      <xdr:spPr>
        <a:xfrm>
          <a:off x="6921500" y="133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79677</xdr:rowOff>
    </xdr:from>
    <xdr:ext cx="534377"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6705111" y="134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a:extLst>
            <a:ext uri="{FF2B5EF4-FFF2-40B4-BE49-F238E27FC236}">
              <a16:creationId xmlns="" xmlns:a16="http://schemas.microsoft.com/office/drawing/2014/main" id="{00000000-0008-0000-0600-0000C5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a:extLst>
            <a:ext uri="{FF2B5EF4-FFF2-40B4-BE49-F238E27FC236}">
              <a16:creationId xmlns="" xmlns:a16="http://schemas.microsoft.com/office/drawing/2014/main" id="{00000000-0008-0000-0600-0000C7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28234</xdr:rowOff>
    </xdr:from>
    <xdr:to>
      <xdr:col>55</xdr:col>
      <xdr:colOff>0</xdr:colOff>
      <xdr:row>97</xdr:row>
      <xdr:rowOff>18526</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a:off x="9639300" y="16144534"/>
          <a:ext cx="838200" cy="50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116014</xdr:rowOff>
    </xdr:from>
    <xdr:ext cx="534377" cy="259045"/>
    <xdr:sp macro="" textlink="">
      <xdr:nvSpPr>
        <xdr:cNvPr id="458" name="普通建設事業費 （ うち更新整備　）平均値テキスト">
          <a:extLst>
            <a:ext uri="{FF2B5EF4-FFF2-40B4-BE49-F238E27FC236}">
              <a16:creationId xmlns="" xmlns:a16="http://schemas.microsoft.com/office/drawing/2014/main" id="{00000000-0008-0000-0600-0000CA010000}"/>
            </a:ext>
          </a:extLst>
        </xdr:cNvPr>
        <xdr:cNvSpPr txBox="1"/>
      </xdr:nvSpPr>
      <xdr:spPr>
        <a:xfrm>
          <a:off x="10528300" y="16403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a:extLst>
            <a:ext uri="{FF2B5EF4-FFF2-40B4-BE49-F238E27FC236}">
              <a16:creationId xmlns="" xmlns:a16="http://schemas.microsoft.com/office/drawing/2014/main" id="{00000000-0008-0000-0600-0000CB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28234</xdr:rowOff>
    </xdr:from>
    <xdr:to>
      <xdr:col>50</xdr:col>
      <xdr:colOff>114300</xdr:colOff>
      <xdr:row>96</xdr:row>
      <xdr:rowOff>45966</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flipV="1">
          <a:off x="8750300" y="16144534"/>
          <a:ext cx="889000" cy="36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a:extLst>
            <a:ext uri="{FF2B5EF4-FFF2-40B4-BE49-F238E27FC236}">
              <a16:creationId xmlns="" xmlns:a16="http://schemas.microsoft.com/office/drawing/2014/main" id="{00000000-0008-0000-0600-0000CD010000}"/>
            </a:ext>
          </a:extLst>
        </xdr:cNvPr>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129216</xdr:rowOff>
    </xdr:from>
    <xdr:ext cx="534377" cy="259045"/>
    <xdr:sp macro="" textlink="">
      <xdr:nvSpPr>
        <xdr:cNvPr id="462" name="テキスト ボックス 461">
          <a:extLst>
            <a:ext uri="{FF2B5EF4-FFF2-40B4-BE49-F238E27FC236}">
              <a16:creationId xmlns="" xmlns:a16="http://schemas.microsoft.com/office/drawing/2014/main" id="{00000000-0008-0000-0600-0000CE010000}"/>
            </a:ext>
          </a:extLst>
        </xdr:cNvPr>
        <xdr:cNvSpPr txBox="1"/>
      </xdr:nvSpPr>
      <xdr:spPr>
        <a:xfrm>
          <a:off x="9372111" y="165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128674</xdr:rowOff>
    </xdr:from>
    <xdr:to>
      <xdr:col>45</xdr:col>
      <xdr:colOff>177800</xdr:colOff>
      <xdr:row>96</xdr:row>
      <xdr:rowOff>45966</xdr:rowOff>
    </xdr:to>
    <xdr:cxnSp macro="">
      <xdr:nvCxnSpPr>
        <xdr:cNvPr id="463" name="直線コネクタ 462">
          <a:extLst>
            <a:ext uri="{FF2B5EF4-FFF2-40B4-BE49-F238E27FC236}">
              <a16:creationId xmlns="" xmlns:a16="http://schemas.microsoft.com/office/drawing/2014/main" id="{00000000-0008-0000-0600-0000CF010000}"/>
            </a:ext>
          </a:extLst>
        </xdr:cNvPr>
        <xdr:cNvCxnSpPr/>
      </xdr:nvCxnSpPr>
      <xdr:spPr>
        <a:xfrm>
          <a:off x="7861300" y="16244974"/>
          <a:ext cx="889000" cy="26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4" name="フローチャート: 判断 463">
          <a:extLst>
            <a:ext uri="{FF2B5EF4-FFF2-40B4-BE49-F238E27FC236}">
              <a16:creationId xmlns="" xmlns:a16="http://schemas.microsoft.com/office/drawing/2014/main" id="{00000000-0008-0000-0600-0000D0010000}"/>
            </a:ext>
          </a:extLst>
        </xdr:cNvPr>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7670</xdr:rowOff>
    </xdr:from>
    <xdr:ext cx="534377" cy="259045"/>
    <xdr:sp macro="" textlink="">
      <xdr:nvSpPr>
        <xdr:cNvPr id="465" name="テキスト ボックス 464">
          <a:extLst>
            <a:ext uri="{FF2B5EF4-FFF2-40B4-BE49-F238E27FC236}">
              <a16:creationId xmlns="" xmlns:a16="http://schemas.microsoft.com/office/drawing/2014/main" id="{00000000-0008-0000-0600-0000D1010000}"/>
            </a:ext>
          </a:extLst>
        </xdr:cNvPr>
        <xdr:cNvSpPr txBox="1"/>
      </xdr:nvSpPr>
      <xdr:spPr>
        <a:xfrm>
          <a:off x="8483111" y="166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128674</xdr:rowOff>
    </xdr:from>
    <xdr:to>
      <xdr:col>41</xdr:col>
      <xdr:colOff>50800</xdr:colOff>
      <xdr:row>96</xdr:row>
      <xdr:rowOff>114920</xdr:rowOff>
    </xdr:to>
    <xdr:cxnSp macro="">
      <xdr:nvCxnSpPr>
        <xdr:cNvPr id="466" name="直線コネクタ 465">
          <a:extLst>
            <a:ext uri="{FF2B5EF4-FFF2-40B4-BE49-F238E27FC236}">
              <a16:creationId xmlns="" xmlns:a16="http://schemas.microsoft.com/office/drawing/2014/main" id="{00000000-0008-0000-0600-0000D2010000}"/>
            </a:ext>
          </a:extLst>
        </xdr:cNvPr>
        <xdr:cNvCxnSpPr/>
      </xdr:nvCxnSpPr>
      <xdr:spPr>
        <a:xfrm flipV="1">
          <a:off x="6972300" y="16244974"/>
          <a:ext cx="889000" cy="3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7" name="フローチャート: 判断 466">
          <a:extLst>
            <a:ext uri="{FF2B5EF4-FFF2-40B4-BE49-F238E27FC236}">
              <a16:creationId xmlns="" xmlns:a16="http://schemas.microsoft.com/office/drawing/2014/main" id="{00000000-0008-0000-0600-0000D3010000}"/>
            </a:ext>
          </a:extLst>
        </xdr:cNvPr>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50761</xdr:rowOff>
    </xdr:from>
    <xdr:ext cx="534377"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7594111" y="1668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9" name="フローチャート: 判断 468">
          <a:extLst>
            <a:ext uri="{FF2B5EF4-FFF2-40B4-BE49-F238E27FC236}">
              <a16:creationId xmlns="" xmlns:a16="http://schemas.microsoft.com/office/drawing/2014/main" id="{00000000-0008-0000-0600-0000D5010000}"/>
            </a:ext>
          </a:extLst>
        </xdr:cNvPr>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41343</xdr:rowOff>
    </xdr:from>
    <xdr:ext cx="534377"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6705111" y="166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139176</xdr:rowOff>
    </xdr:from>
    <xdr:to>
      <xdr:col>55</xdr:col>
      <xdr:colOff>50800</xdr:colOff>
      <xdr:row>97</xdr:row>
      <xdr:rowOff>69326</xdr:rowOff>
    </xdr:to>
    <xdr:sp macro="" textlink="">
      <xdr:nvSpPr>
        <xdr:cNvPr id="476" name="楕円 475">
          <a:extLst>
            <a:ext uri="{FF2B5EF4-FFF2-40B4-BE49-F238E27FC236}">
              <a16:creationId xmlns="" xmlns:a16="http://schemas.microsoft.com/office/drawing/2014/main" id="{00000000-0008-0000-0600-0000DC010000}"/>
            </a:ext>
          </a:extLst>
        </xdr:cNvPr>
        <xdr:cNvSpPr/>
      </xdr:nvSpPr>
      <xdr:spPr>
        <a:xfrm>
          <a:off x="10426700" y="1659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117603</xdr:rowOff>
    </xdr:from>
    <xdr:ext cx="534377" cy="259045"/>
    <xdr:sp macro="" textlink="">
      <xdr:nvSpPr>
        <xdr:cNvPr id="477" name="普通建設事業費 （ うち更新整備　）該当値テキスト">
          <a:extLst>
            <a:ext uri="{FF2B5EF4-FFF2-40B4-BE49-F238E27FC236}">
              <a16:creationId xmlns="" xmlns:a16="http://schemas.microsoft.com/office/drawing/2014/main" id="{00000000-0008-0000-0600-0000DD010000}"/>
            </a:ext>
          </a:extLst>
        </xdr:cNvPr>
        <xdr:cNvSpPr txBox="1"/>
      </xdr:nvSpPr>
      <xdr:spPr>
        <a:xfrm>
          <a:off x="10528300" y="1657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148884</xdr:rowOff>
    </xdr:from>
    <xdr:to>
      <xdr:col>50</xdr:col>
      <xdr:colOff>165100</xdr:colOff>
      <xdr:row>94</xdr:row>
      <xdr:rowOff>79034</xdr:rowOff>
    </xdr:to>
    <xdr:sp macro="" textlink="">
      <xdr:nvSpPr>
        <xdr:cNvPr id="478" name="楕円 477">
          <a:extLst>
            <a:ext uri="{FF2B5EF4-FFF2-40B4-BE49-F238E27FC236}">
              <a16:creationId xmlns="" xmlns:a16="http://schemas.microsoft.com/office/drawing/2014/main" id="{00000000-0008-0000-0600-0000DE010000}"/>
            </a:ext>
          </a:extLst>
        </xdr:cNvPr>
        <xdr:cNvSpPr/>
      </xdr:nvSpPr>
      <xdr:spPr>
        <a:xfrm>
          <a:off x="9588500" y="1609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95561</xdr:rowOff>
    </xdr:from>
    <xdr:ext cx="599010"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9339795" y="1586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166616</xdr:rowOff>
    </xdr:from>
    <xdr:to>
      <xdr:col>46</xdr:col>
      <xdr:colOff>38100</xdr:colOff>
      <xdr:row>96</xdr:row>
      <xdr:rowOff>96766</xdr:rowOff>
    </xdr:to>
    <xdr:sp macro="" textlink="">
      <xdr:nvSpPr>
        <xdr:cNvPr id="480" name="楕円 479">
          <a:extLst>
            <a:ext uri="{FF2B5EF4-FFF2-40B4-BE49-F238E27FC236}">
              <a16:creationId xmlns="" xmlns:a16="http://schemas.microsoft.com/office/drawing/2014/main" id="{00000000-0008-0000-0600-0000E0010000}"/>
            </a:ext>
          </a:extLst>
        </xdr:cNvPr>
        <xdr:cNvSpPr/>
      </xdr:nvSpPr>
      <xdr:spPr>
        <a:xfrm>
          <a:off x="8699500" y="1645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113293</xdr:rowOff>
    </xdr:from>
    <xdr:ext cx="534377"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8483111" y="1622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77874</xdr:rowOff>
    </xdr:from>
    <xdr:to>
      <xdr:col>41</xdr:col>
      <xdr:colOff>101600</xdr:colOff>
      <xdr:row>95</xdr:row>
      <xdr:rowOff>8024</xdr:rowOff>
    </xdr:to>
    <xdr:sp macro="" textlink="">
      <xdr:nvSpPr>
        <xdr:cNvPr id="482" name="楕円 481">
          <a:extLst>
            <a:ext uri="{FF2B5EF4-FFF2-40B4-BE49-F238E27FC236}">
              <a16:creationId xmlns="" xmlns:a16="http://schemas.microsoft.com/office/drawing/2014/main" id="{00000000-0008-0000-0600-0000E2010000}"/>
            </a:ext>
          </a:extLst>
        </xdr:cNvPr>
        <xdr:cNvSpPr/>
      </xdr:nvSpPr>
      <xdr:spPr>
        <a:xfrm>
          <a:off x="7810500" y="1619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24551</xdr:rowOff>
    </xdr:from>
    <xdr:ext cx="599010"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7561795" y="1596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64120</xdr:rowOff>
    </xdr:from>
    <xdr:to>
      <xdr:col>36</xdr:col>
      <xdr:colOff>165100</xdr:colOff>
      <xdr:row>96</xdr:row>
      <xdr:rowOff>165720</xdr:rowOff>
    </xdr:to>
    <xdr:sp macro="" textlink="">
      <xdr:nvSpPr>
        <xdr:cNvPr id="484" name="楕円 483">
          <a:extLst>
            <a:ext uri="{FF2B5EF4-FFF2-40B4-BE49-F238E27FC236}">
              <a16:creationId xmlns="" xmlns:a16="http://schemas.microsoft.com/office/drawing/2014/main" id="{00000000-0008-0000-0600-0000E4010000}"/>
            </a:ext>
          </a:extLst>
        </xdr:cNvPr>
        <xdr:cNvSpPr/>
      </xdr:nvSpPr>
      <xdr:spPr>
        <a:xfrm>
          <a:off x="6921500" y="165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10797</xdr:rowOff>
    </xdr:from>
    <xdr:ext cx="534377"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6705111" y="1629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a:extLst>
            <a:ext uri="{FF2B5EF4-FFF2-40B4-BE49-F238E27FC236}">
              <a16:creationId xmlns="" xmlns:a16="http://schemas.microsoft.com/office/drawing/2014/main" id="{00000000-0008-0000-0600-00000002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4" name="直線コネクタ 513">
          <a:extLst>
            <a:ext uri="{FF2B5EF4-FFF2-40B4-BE49-F238E27FC236}">
              <a16:creationId xmlns="" xmlns:a16="http://schemas.microsoft.com/office/drawing/2014/main" id="{00000000-0008-0000-0600-000002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a:extLst>
            <a:ext uri="{FF2B5EF4-FFF2-40B4-BE49-F238E27FC236}">
              <a16:creationId xmlns="" xmlns:a16="http://schemas.microsoft.com/office/drawing/2014/main" id="{00000000-0008-0000-0600-000003020000}"/>
            </a:ext>
          </a:extLst>
        </xdr:cNvPr>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a:extLst>
            <a:ext uri="{FF2B5EF4-FFF2-40B4-BE49-F238E27FC236}">
              <a16:creationId xmlns="" xmlns:a16="http://schemas.microsoft.com/office/drawing/2014/main" id="{00000000-0008-0000-0600-000004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a:extLst>
            <a:ext uri="{FF2B5EF4-FFF2-40B4-BE49-F238E27FC236}">
              <a16:creationId xmlns="" xmlns:a16="http://schemas.microsoft.com/office/drawing/2014/main" id="{00000000-0008-0000-0600-000006020000}"/>
            </a:ext>
          </a:extLst>
        </xdr:cNvPr>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19" name="テキスト ボックス 518">
          <a:extLst>
            <a:ext uri="{FF2B5EF4-FFF2-40B4-BE49-F238E27FC236}">
              <a16:creationId xmlns="" xmlns:a16="http://schemas.microsoft.com/office/drawing/2014/main" id="{00000000-0008-0000-0600-000007020000}"/>
            </a:ext>
          </a:extLst>
        </xdr:cNvPr>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21" name="フローチャート: 判断 520">
          <a:extLst>
            <a:ext uri="{FF2B5EF4-FFF2-40B4-BE49-F238E27FC236}">
              <a16:creationId xmlns="" xmlns:a16="http://schemas.microsoft.com/office/drawing/2014/main" id="{00000000-0008-0000-0600-000009020000}"/>
            </a:ext>
          </a:extLst>
        </xdr:cNvPr>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158716</xdr:rowOff>
    </xdr:from>
    <xdr:ext cx="469744"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4357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3" name="直線コネクタ 522">
          <a:extLst>
            <a:ext uri="{FF2B5EF4-FFF2-40B4-BE49-F238E27FC236}">
              <a16:creationId xmlns="" xmlns:a16="http://schemas.microsoft.com/office/drawing/2014/main" id="{00000000-0008-0000-0600-00000B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4" name="フローチャート: 判断 523">
          <a:extLst>
            <a:ext uri="{FF2B5EF4-FFF2-40B4-BE49-F238E27FC236}">
              <a16:creationId xmlns="" xmlns:a16="http://schemas.microsoft.com/office/drawing/2014/main" id="{00000000-0008-0000-0600-00000C020000}"/>
            </a:ext>
          </a:extLst>
        </xdr:cNvPr>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22394</xdr:rowOff>
    </xdr:from>
    <xdr:ext cx="469744"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3468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6" name="フローチャート: 判断 525">
          <a:extLst>
            <a:ext uri="{FF2B5EF4-FFF2-40B4-BE49-F238E27FC236}">
              <a16:creationId xmlns="" xmlns:a16="http://schemas.microsoft.com/office/drawing/2014/main" id="{00000000-0008-0000-0600-00000E020000}"/>
            </a:ext>
          </a:extLst>
        </xdr:cNvPr>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82440</xdr:rowOff>
    </xdr:from>
    <xdr:ext cx="469744"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2579428" y="642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a:extLst>
            <a:ext uri="{FF2B5EF4-FFF2-40B4-BE49-F238E27FC236}">
              <a16:creationId xmlns="" xmlns:a16="http://schemas.microsoft.com/office/drawing/2014/main" id="{00000000-0008-0000-0600-000015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4" name="災害復旧事業費該当値テキスト">
          <a:extLst>
            <a:ext uri="{FF2B5EF4-FFF2-40B4-BE49-F238E27FC236}">
              <a16:creationId xmlns="" xmlns:a16="http://schemas.microsoft.com/office/drawing/2014/main" id="{00000000-0008-0000-0600-000016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a:extLst>
            <a:ext uri="{FF2B5EF4-FFF2-40B4-BE49-F238E27FC236}">
              <a16:creationId xmlns="" xmlns:a16="http://schemas.microsoft.com/office/drawing/2014/main" id="{00000000-0008-0000-0600-000017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a:extLst>
            <a:ext uri="{FF2B5EF4-FFF2-40B4-BE49-F238E27FC236}">
              <a16:creationId xmlns="" xmlns:a16="http://schemas.microsoft.com/office/drawing/2014/main" id="{00000000-0008-0000-0600-000018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a:extLst>
            <a:ext uri="{FF2B5EF4-FFF2-40B4-BE49-F238E27FC236}">
              <a16:creationId xmlns="" xmlns:a16="http://schemas.microsoft.com/office/drawing/2014/main" id="{00000000-0008-0000-0600-000019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a:extLst>
            <a:ext uri="{FF2B5EF4-FFF2-40B4-BE49-F238E27FC236}">
              <a16:creationId xmlns="" xmlns:a16="http://schemas.microsoft.com/office/drawing/2014/main" id="{00000000-0008-0000-0600-00001B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a:extLst>
            <a:ext uri="{FF2B5EF4-FFF2-40B4-BE49-F238E27FC236}">
              <a16:creationId xmlns="" xmlns:a16="http://schemas.microsoft.com/office/drawing/2014/main" id="{00000000-0008-0000-0600-00001D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 xmlns:a16="http://schemas.microsoft.com/office/drawing/2014/main" id="{00000000-0008-0000-0600-00005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a:extLst>
            <a:ext uri="{FF2B5EF4-FFF2-40B4-BE49-F238E27FC236}">
              <a16:creationId xmlns="" xmlns:a16="http://schemas.microsoft.com/office/drawing/2014/main" id="{00000000-0008-0000-0600-000066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a:extLst>
            <a:ext uri="{FF2B5EF4-FFF2-40B4-BE49-F238E27FC236}">
              <a16:creationId xmlns="" xmlns:a16="http://schemas.microsoft.com/office/drawing/2014/main" id="{00000000-0008-0000-0600-000068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110896</xdr:rowOff>
    </xdr:from>
    <xdr:to>
      <xdr:col>85</xdr:col>
      <xdr:colOff>127000</xdr:colOff>
      <xdr:row>73</xdr:row>
      <xdr:rowOff>141126</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flipV="1">
          <a:off x="15481300" y="12626746"/>
          <a:ext cx="838200" cy="3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34857</xdr:rowOff>
    </xdr:from>
    <xdr:ext cx="534377" cy="259045"/>
    <xdr:sp macro="" textlink="">
      <xdr:nvSpPr>
        <xdr:cNvPr id="619" name="公債費平均値テキスト">
          <a:extLst>
            <a:ext uri="{FF2B5EF4-FFF2-40B4-BE49-F238E27FC236}">
              <a16:creationId xmlns="" xmlns:a16="http://schemas.microsoft.com/office/drawing/2014/main" id="{00000000-0008-0000-0600-00006B020000}"/>
            </a:ext>
          </a:extLst>
        </xdr:cNvPr>
        <xdr:cNvSpPr txBox="1"/>
      </xdr:nvSpPr>
      <xdr:spPr>
        <a:xfrm>
          <a:off x="16370300" y="1289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a:extLst>
            <a:ext uri="{FF2B5EF4-FFF2-40B4-BE49-F238E27FC236}">
              <a16:creationId xmlns="" xmlns:a16="http://schemas.microsoft.com/office/drawing/2014/main" id="{00000000-0008-0000-0600-00006C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141126</xdr:rowOff>
    </xdr:from>
    <xdr:to>
      <xdr:col>81</xdr:col>
      <xdr:colOff>50800</xdr:colOff>
      <xdr:row>74</xdr:row>
      <xdr:rowOff>105666</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flipV="1">
          <a:off x="14592300" y="12656976"/>
          <a:ext cx="889000" cy="13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a:extLst>
            <a:ext uri="{FF2B5EF4-FFF2-40B4-BE49-F238E27FC236}">
              <a16:creationId xmlns="" xmlns:a16="http://schemas.microsoft.com/office/drawing/2014/main" id="{00000000-0008-0000-0600-00006E020000}"/>
            </a:ext>
          </a:extLst>
        </xdr:cNvPr>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166549</xdr:rowOff>
    </xdr:from>
    <xdr:ext cx="534377" cy="259045"/>
    <xdr:sp macro="" textlink="">
      <xdr:nvSpPr>
        <xdr:cNvPr id="623" name="テキスト ボックス 622">
          <a:extLst>
            <a:ext uri="{FF2B5EF4-FFF2-40B4-BE49-F238E27FC236}">
              <a16:creationId xmlns="" xmlns:a16="http://schemas.microsoft.com/office/drawing/2014/main" id="{00000000-0008-0000-0600-00006F020000}"/>
            </a:ext>
          </a:extLst>
        </xdr:cNvPr>
        <xdr:cNvSpPr txBox="1"/>
      </xdr:nvSpPr>
      <xdr:spPr>
        <a:xfrm>
          <a:off x="15214111" y="130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105666</xdr:rowOff>
    </xdr:from>
    <xdr:to>
      <xdr:col>76</xdr:col>
      <xdr:colOff>114300</xdr:colOff>
      <xdr:row>76</xdr:row>
      <xdr:rowOff>904</xdr:rowOff>
    </xdr:to>
    <xdr:cxnSp macro="">
      <xdr:nvCxnSpPr>
        <xdr:cNvPr id="624" name="直線コネクタ 623">
          <a:extLst>
            <a:ext uri="{FF2B5EF4-FFF2-40B4-BE49-F238E27FC236}">
              <a16:creationId xmlns="" xmlns:a16="http://schemas.microsoft.com/office/drawing/2014/main" id="{00000000-0008-0000-0600-000070020000}"/>
            </a:ext>
          </a:extLst>
        </xdr:cNvPr>
        <xdr:cNvCxnSpPr/>
      </xdr:nvCxnSpPr>
      <xdr:spPr>
        <a:xfrm flipV="1">
          <a:off x="13703300" y="12792966"/>
          <a:ext cx="889000" cy="2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5" name="フローチャート: 判断 624">
          <a:extLst>
            <a:ext uri="{FF2B5EF4-FFF2-40B4-BE49-F238E27FC236}">
              <a16:creationId xmlns="" xmlns:a16="http://schemas.microsoft.com/office/drawing/2014/main" id="{00000000-0008-0000-0600-000071020000}"/>
            </a:ext>
          </a:extLst>
        </xdr:cNvPr>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30249</xdr:rowOff>
    </xdr:from>
    <xdr:ext cx="534377" cy="259045"/>
    <xdr:sp macro="" textlink="">
      <xdr:nvSpPr>
        <xdr:cNvPr id="626" name="テキスト ボックス 625">
          <a:extLst>
            <a:ext uri="{FF2B5EF4-FFF2-40B4-BE49-F238E27FC236}">
              <a16:creationId xmlns="" xmlns:a16="http://schemas.microsoft.com/office/drawing/2014/main" id="{00000000-0008-0000-0600-000072020000}"/>
            </a:ext>
          </a:extLst>
        </xdr:cNvPr>
        <xdr:cNvSpPr txBox="1"/>
      </xdr:nvSpPr>
      <xdr:spPr>
        <a:xfrm>
          <a:off x="14325111" y="130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904</xdr:rowOff>
    </xdr:from>
    <xdr:to>
      <xdr:col>71</xdr:col>
      <xdr:colOff>177800</xdr:colOff>
      <xdr:row>76</xdr:row>
      <xdr:rowOff>72062</xdr:rowOff>
    </xdr:to>
    <xdr:cxnSp macro="">
      <xdr:nvCxnSpPr>
        <xdr:cNvPr id="627" name="直線コネクタ 626">
          <a:extLst>
            <a:ext uri="{FF2B5EF4-FFF2-40B4-BE49-F238E27FC236}">
              <a16:creationId xmlns="" xmlns:a16="http://schemas.microsoft.com/office/drawing/2014/main" id="{00000000-0008-0000-0600-000073020000}"/>
            </a:ext>
          </a:extLst>
        </xdr:cNvPr>
        <xdr:cNvCxnSpPr/>
      </xdr:nvCxnSpPr>
      <xdr:spPr>
        <a:xfrm flipV="1">
          <a:off x="12814300" y="13031104"/>
          <a:ext cx="889000" cy="7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8" name="フローチャート: 判断 627">
          <a:extLst>
            <a:ext uri="{FF2B5EF4-FFF2-40B4-BE49-F238E27FC236}">
              <a16:creationId xmlns="" xmlns:a16="http://schemas.microsoft.com/office/drawing/2014/main" id="{00000000-0008-0000-0600-000074020000}"/>
            </a:ext>
          </a:extLst>
        </xdr:cNvPr>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45784</xdr:rowOff>
    </xdr:from>
    <xdr:ext cx="534377" cy="259045"/>
    <xdr:sp macro="" textlink="">
      <xdr:nvSpPr>
        <xdr:cNvPr id="629" name="テキスト ボックス 628">
          <a:extLst>
            <a:ext uri="{FF2B5EF4-FFF2-40B4-BE49-F238E27FC236}">
              <a16:creationId xmlns="" xmlns:a16="http://schemas.microsoft.com/office/drawing/2014/main" id="{00000000-0008-0000-0600-000075020000}"/>
            </a:ext>
          </a:extLst>
        </xdr:cNvPr>
        <xdr:cNvSpPr txBox="1"/>
      </xdr:nvSpPr>
      <xdr:spPr>
        <a:xfrm>
          <a:off x="13436111" y="1307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30" name="フローチャート: 判断 629">
          <a:extLst>
            <a:ext uri="{FF2B5EF4-FFF2-40B4-BE49-F238E27FC236}">
              <a16:creationId xmlns="" xmlns:a16="http://schemas.microsoft.com/office/drawing/2014/main" id="{00000000-0008-0000-0600-000076020000}"/>
            </a:ext>
          </a:extLst>
        </xdr:cNvPr>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72958</xdr:rowOff>
    </xdr:from>
    <xdr:ext cx="534377"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2547111" y="1276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60096</xdr:rowOff>
    </xdr:from>
    <xdr:to>
      <xdr:col>85</xdr:col>
      <xdr:colOff>177800</xdr:colOff>
      <xdr:row>73</xdr:row>
      <xdr:rowOff>161696</xdr:rowOff>
    </xdr:to>
    <xdr:sp macro="" textlink="">
      <xdr:nvSpPr>
        <xdr:cNvPr id="637" name="楕円 636">
          <a:extLst>
            <a:ext uri="{FF2B5EF4-FFF2-40B4-BE49-F238E27FC236}">
              <a16:creationId xmlns="" xmlns:a16="http://schemas.microsoft.com/office/drawing/2014/main" id="{00000000-0008-0000-0600-00007D020000}"/>
            </a:ext>
          </a:extLst>
        </xdr:cNvPr>
        <xdr:cNvSpPr/>
      </xdr:nvSpPr>
      <xdr:spPr>
        <a:xfrm>
          <a:off x="16268700" y="1257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82973</xdr:rowOff>
    </xdr:from>
    <xdr:ext cx="534377" cy="259045"/>
    <xdr:sp macro="" textlink="">
      <xdr:nvSpPr>
        <xdr:cNvPr id="638" name="公債費該当値テキスト">
          <a:extLst>
            <a:ext uri="{FF2B5EF4-FFF2-40B4-BE49-F238E27FC236}">
              <a16:creationId xmlns="" xmlns:a16="http://schemas.microsoft.com/office/drawing/2014/main" id="{00000000-0008-0000-0600-00007E020000}"/>
            </a:ext>
          </a:extLst>
        </xdr:cNvPr>
        <xdr:cNvSpPr txBox="1"/>
      </xdr:nvSpPr>
      <xdr:spPr>
        <a:xfrm>
          <a:off x="16370300" y="1242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90326</xdr:rowOff>
    </xdr:from>
    <xdr:to>
      <xdr:col>81</xdr:col>
      <xdr:colOff>101600</xdr:colOff>
      <xdr:row>74</xdr:row>
      <xdr:rowOff>20476</xdr:rowOff>
    </xdr:to>
    <xdr:sp macro="" textlink="">
      <xdr:nvSpPr>
        <xdr:cNvPr id="639" name="楕円 638">
          <a:extLst>
            <a:ext uri="{FF2B5EF4-FFF2-40B4-BE49-F238E27FC236}">
              <a16:creationId xmlns="" xmlns:a16="http://schemas.microsoft.com/office/drawing/2014/main" id="{00000000-0008-0000-0600-00007F020000}"/>
            </a:ext>
          </a:extLst>
        </xdr:cNvPr>
        <xdr:cNvSpPr/>
      </xdr:nvSpPr>
      <xdr:spPr>
        <a:xfrm>
          <a:off x="15430500" y="1260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37003</xdr:rowOff>
    </xdr:from>
    <xdr:ext cx="534377"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5214111" y="1238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54866</xdr:rowOff>
    </xdr:from>
    <xdr:to>
      <xdr:col>76</xdr:col>
      <xdr:colOff>165100</xdr:colOff>
      <xdr:row>74</xdr:row>
      <xdr:rowOff>156466</xdr:rowOff>
    </xdr:to>
    <xdr:sp macro="" textlink="">
      <xdr:nvSpPr>
        <xdr:cNvPr id="641" name="楕円 640">
          <a:extLst>
            <a:ext uri="{FF2B5EF4-FFF2-40B4-BE49-F238E27FC236}">
              <a16:creationId xmlns="" xmlns:a16="http://schemas.microsoft.com/office/drawing/2014/main" id="{00000000-0008-0000-0600-000081020000}"/>
            </a:ext>
          </a:extLst>
        </xdr:cNvPr>
        <xdr:cNvSpPr/>
      </xdr:nvSpPr>
      <xdr:spPr>
        <a:xfrm>
          <a:off x="14541500" y="1274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1543</xdr:rowOff>
    </xdr:from>
    <xdr:ext cx="534377"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4325111" y="1251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121553</xdr:rowOff>
    </xdr:from>
    <xdr:to>
      <xdr:col>72</xdr:col>
      <xdr:colOff>38100</xdr:colOff>
      <xdr:row>76</xdr:row>
      <xdr:rowOff>51702</xdr:rowOff>
    </xdr:to>
    <xdr:sp macro="" textlink="">
      <xdr:nvSpPr>
        <xdr:cNvPr id="643" name="楕円 642">
          <a:extLst>
            <a:ext uri="{FF2B5EF4-FFF2-40B4-BE49-F238E27FC236}">
              <a16:creationId xmlns="" xmlns:a16="http://schemas.microsoft.com/office/drawing/2014/main" id="{00000000-0008-0000-0600-000083020000}"/>
            </a:ext>
          </a:extLst>
        </xdr:cNvPr>
        <xdr:cNvSpPr/>
      </xdr:nvSpPr>
      <xdr:spPr>
        <a:xfrm>
          <a:off x="13652500" y="129803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68230</xdr:rowOff>
    </xdr:from>
    <xdr:ext cx="534377"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3436111" y="1275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21262</xdr:rowOff>
    </xdr:from>
    <xdr:to>
      <xdr:col>67</xdr:col>
      <xdr:colOff>101600</xdr:colOff>
      <xdr:row>76</xdr:row>
      <xdr:rowOff>122862</xdr:rowOff>
    </xdr:to>
    <xdr:sp macro="" textlink="">
      <xdr:nvSpPr>
        <xdr:cNvPr id="645" name="楕円 644">
          <a:extLst>
            <a:ext uri="{FF2B5EF4-FFF2-40B4-BE49-F238E27FC236}">
              <a16:creationId xmlns="" xmlns:a16="http://schemas.microsoft.com/office/drawing/2014/main" id="{00000000-0008-0000-0600-000085020000}"/>
            </a:ext>
          </a:extLst>
        </xdr:cNvPr>
        <xdr:cNvSpPr/>
      </xdr:nvSpPr>
      <xdr:spPr>
        <a:xfrm>
          <a:off x="12763500" y="1305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113989</xdr:rowOff>
    </xdr:from>
    <xdr:ext cx="534377"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2547111" y="1314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a:extLst>
            <a:ext uri="{FF2B5EF4-FFF2-40B4-BE49-F238E27FC236}">
              <a16:creationId xmlns="" xmlns:a16="http://schemas.microsoft.com/office/drawing/2014/main" id="{00000000-0008-0000-0600-00009F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a:extLst>
            <a:ext uri="{FF2B5EF4-FFF2-40B4-BE49-F238E27FC236}">
              <a16:creationId xmlns="" xmlns:a16="http://schemas.microsoft.com/office/drawing/2014/main" id="{00000000-0008-0000-0600-0000A1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112367</xdr:rowOff>
    </xdr:from>
    <xdr:to>
      <xdr:col>85</xdr:col>
      <xdr:colOff>127000</xdr:colOff>
      <xdr:row>97</xdr:row>
      <xdr:rowOff>157226</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flipV="1">
          <a:off x="15481300" y="16400117"/>
          <a:ext cx="838200" cy="38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135045</xdr:rowOff>
    </xdr:from>
    <xdr:ext cx="534377" cy="259045"/>
    <xdr:sp macro="" textlink="">
      <xdr:nvSpPr>
        <xdr:cNvPr id="676" name="積立金平均値テキスト">
          <a:extLst>
            <a:ext uri="{FF2B5EF4-FFF2-40B4-BE49-F238E27FC236}">
              <a16:creationId xmlns="" xmlns:a16="http://schemas.microsoft.com/office/drawing/2014/main" id="{00000000-0008-0000-0600-0000A4020000}"/>
            </a:ext>
          </a:extLst>
        </xdr:cNvPr>
        <xdr:cNvSpPr txBox="1"/>
      </xdr:nvSpPr>
      <xdr:spPr>
        <a:xfrm>
          <a:off x="16370300" y="16594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a:extLst>
            <a:ext uri="{FF2B5EF4-FFF2-40B4-BE49-F238E27FC236}">
              <a16:creationId xmlns="" xmlns:a16="http://schemas.microsoft.com/office/drawing/2014/main" id="{00000000-0008-0000-0600-0000A5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165235</xdr:rowOff>
    </xdr:from>
    <xdr:to>
      <xdr:col>81</xdr:col>
      <xdr:colOff>50800</xdr:colOff>
      <xdr:row>97</xdr:row>
      <xdr:rowOff>157226</xdr:rowOff>
    </xdr:to>
    <xdr:cxnSp macro="">
      <xdr:nvCxnSpPr>
        <xdr:cNvPr id="678" name="直線コネクタ 677">
          <a:extLst>
            <a:ext uri="{FF2B5EF4-FFF2-40B4-BE49-F238E27FC236}">
              <a16:creationId xmlns="" xmlns:a16="http://schemas.microsoft.com/office/drawing/2014/main" id="{00000000-0008-0000-0600-0000A6020000}"/>
            </a:ext>
          </a:extLst>
        </xdr:cNvPr>
        <xdr:cNvCxnSpPr/>
      </xdr:nvCxnSpPr>
      <xdr:spPr>
        <a:xfrm>
          <a:off x="14592300" y="16452985"/>
          <a:ext cx="889000" cy="33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a:extLst>
            <a:ext uri="{FF2B5EF4-FFF2-40B4-BE49-F238E27FC236}">
              <a16:creationId xmlns="" xmlns:a16="http://schemas.microsoft.com/office/drawing/2014/main" id="{00000000-0008-0000-0600-0000A7020000}"/>
            </a:ext>
          </a:extLst>
        </xdr:cNvPr>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49519</xdr:rowOff>
    </xdr:from>
    <xdr:ext cx="534377" cy="259045"/>
    <xdr:sp macro="" textlink="">
      <xdr:nvSpPr>
        <xdr:cNvPr id="680" name="テキスト ボックス 679">
          <a:extLst>
            <a:ext uri="{FF2B5EF4-FFF2-40B4-BE49-F238E27FC236}">
              <a16:creationId xmlns="" xmlns:a16="http://schemas.microsoft.com/office/drawing/2014/main" id="{00000000-0008-0000-0600-0000A8020000}"/>
            </a:ext>
          </a:extLst>
        </xdr:cNvPr>
        <xdr:cNvSpPr txBox="1"/>
      </xdr:nvSpPr>
      <xdr:spPr>
        <a:xfrm>
          <a:off x="15214111" y="1685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165235</xdr:rowOff>
    </xdr:from>
    <xdr:to>
      <xdr:col>76</xdr:col>
      <xdr:colOff>114300</xdr:colOff>
      <xdr:row>98</xdr:row>
      <xdr:rowOff>63911</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flipV="1">
          <a:off x="13703300" y="16452985"/>
          <a:ext cx="889000" cy="41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2" name="フローチャート: 判断 681">
          <a:extLst>
            <a:ext uri="{FF2B5EF4-FFF2-40B4-BE49-F238E27FC236}">
              <a16:creationId xmlns="" xmlns:a16="http://schemas.microsoft.com/office/drawing/2014/main" id="{00000000-0008-0000-0600-0000AA020000}"/>
            </a:ext>
          </a:extLst>
        </xdr:cNvPr>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62092</xdr:rowOff>
    </xdr:from>
    <xdr:ext cx="534377" cy="259045"/>
    <xdr:sp macro="" textlink="">
      <xdr:nvSpPr>
        <xdr:cNvPr id="683" name="テキスト ボックス 682">
          <a:extLst>
            <a:ext uri="{FF2B5EF4-FFF2-40B4-BE49-F238E27FC236}">
              <a16:creationId xmlns="" xmlns:a16="http://schemas.microsoft.com/office/drawing/2014/main" id="{00000000-0008-0000-0600-0000AB020000}"/>
            </a:ext>
          </a:extLst>
        </xdr:cNvPr>
        <xdr:cNvSpPr txBox="1"/>
      </xdr:nvSpPr>
      <xdr:spPr>
        <a:xfrm>
          <a:off x="14325111" y="1686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63911</xdr:rowOff>
    </xdr:from>
    <xdr:to>
      <xdr:col>71</xdr:col>
      <xdr:colOff>177800</xdr:colOff>
      <xdr:row>98</xdr:row>
      <xdr:rowOff>73436</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flipV="1">
          <a:off x="12814300" y="1686601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5" name="フローチャート: 判断 684">
          <a:extLst>
            <a:ext uri="{FF2B5EF4-FFF2-40B4-BE49-F238E27FC236}">
              <a16:creationId xmlns="" xmlns:a16="http://schemas.microsoft.com/office/drawing/2014/main" id="{00000000-0008-0000-0600-0000AD020000}"/>
            </a:ext>
          </a:extLst>
        </xdr:cNvPr>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88727</xdr:rowOff>
    </xdr:from>
    <xdr:ext cx="534377" cy="259045"/>
    <xdr:sp macro="" textlink="">
      <xdr:nvSpPr>
        <xdr:cNvPr id="686" name="テキスト ボックス 685">
          <a:extLst>
            <a:ext uri="{FF2B5EF4-FFF2-40B4-BE49-F238E27FC236}">
              <a16:creationId xmlns="" xmlns:a16="http://schemas.microsoft.com/office/drawing/2014/main" id="{00000000-0008-0000-0600-0000AE020000}"/>
            </a:ext>
          </a:extLst>
        </xdr:cNvPr>
        <xdr:cNvSpPr txBox="1"/>
      </xdr:nvSpPr>
      <xdr:spPr>
        <a:xfrm>
          <a:off x="13436111" y="1654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7" name="フローチャート: 判断 686">
          <a:extLst>
            <a:ext uri="{FF2B5EF4-FFF2-40B4-BE49-F238E27FC236}">
              <a16:creationId xmlns="" xmlns:a16="http://schemas.microsoft.com/office/drawing/2014/main" id="{00000000-0008-0000-0600-0000AF020000}"/>
            </a:ext>
          </a:extLst>
        </xdr:cNvPr>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102908</xdr:rowOff>
    </xdr:from>
    <xdr:ext cx="534377"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2547111" y="165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61567</xdr:rowOff>
    </xdr:from>
    <xdr:to>
      <xdr:col>85</xdr:col>
      <xdr:colOff>177800</xdr:colOff>
      <xdr:row>95</xdr:row>
      <xdr:rowOff>163167</xdr:rowOff>
    </xdr:to>
    <xdr:sp macro="" textlink="">
      <xdr:nvSpPr>
        <xdr:cNvPr id="694" name="楕円 693">
          <a:extLst>
            <a:ext uri="{FF2B5EF4-FFF2-40B4-BE49-F238E27FC236}">
              <a16:creationId xmlns="" xmlns:a16="http://schemas.microsoft.com/office/drawing/2014/main" id="{00000000-0008-0000-0600-0000B6020000}"/>
            </a:ext>
          </a:extLst>
        </xdr:cNvPr>
        <xdr:cNvSpPr/>
      </xdr:nvSpPr>
      <xdr:spPr>
        <a:xfrm>
          <a:off x="16268700" y="1634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84444</xdr:rowOff>
    </xdr:from>
    <xdr:ext cx="534377" cy="259045"/>
    <xdr:sp macro="" textlink="">
      <xdr:nvSpPr>
        <xdr:cNvPr id="695" name="積立金該当値テキスト">
          <a:extLst>
            <a:ext uri="{FF2B5EF4-FFF2-40B4-BE49-F238E27FC236}">
              <a16:creationId xmlns="" xmlns:a16="http://schemas.microsoft.com/office/drawing/2014/main" id="{00000000-0008-0000-0600-0000B7020000}"/>
            </a:ext>
          </a:extLst>
        </xdr:cNvPr>
        <xdr:cNvSpPr txBox="1"/>
      </xdr:nvSpPr>
      <xdr:spPr>
        <a:xfrm>
          <a:off x="16370300" y="1620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106426</xdr:rowOff>
    </xdr:from>
    <xdr:to>
      <xdr:col>81</xdr:col>
      <xdr:colOff>101600</xdr:colOff>
      <xdr:row>98</xdr:row>
      <xdr:rowOff>36576</xdr:rowOff>
    </xdr:to>
    <xdr:sp macro="" textlink="">
      <xdr:nvSpPr>
        <xdr:cNvPr id="696" name="楕円 695">
          <a:extLst>
            <a:ext uri="{FF2B5EF4-FFF2-40B4-BE49-F238E27FC236}">
              <a16:creationId xmlns="" xmlns:a16="http://schemas.microsoft.com/office/drawing/2014/main" id="{00000000-0008-0000-0600-0000B8020000}"/>
            </a:ext>
          </a:extLst>
        </xdr:cNvPr>
        <xdr:cNvSpPr/>
      </xdr:nvSpPr>
      <xdr:spPr>
        <a:xfrm>
          <a:off x="15430500" y="1673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53103</xdr:rowOff>
    </xdr:from>
    <xdr:ext cx="534377"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5214111" y="165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114435</xdr:rowOff>
    </xdr:from>
    <xdr:to>
      <xdr:col>76</xdr:col>
      <xdr:colOff>165100</xdr:colOff>
      <xdr:row>96</xdr:row>
      <xdr:rowOff>44585</xdr:rowOff>
    </xdr:to>
    <xdr:sp macro="" textlink="">
      <xdr:nvSpPr>
        <xdr:cNvPr id="698" name="楕円 697">
          <a:extLst>
            <a:ext uri="{FF2B5EF4-FFF2-40B4-BE49-F238E27FC236}">
              <a16:creationId xmlns="" xmlns:a16="http://schemas.microsoft.com/office/drawing/2014/main" id="{00000000-0008-0000-0600-0000BA020000}"/>
            </a:ext>
          </a:extLst>
        </xdr:cNvPr>
        <xdr:cNvSpPr/>
      </xdr:nvSpPr>
      <xdr:spPr>
        <a:xfrm>
          <a:off x="14541500" y="164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61112</xdr:rowOff>
    </xdr:from>
    <xdr:ext cx="534377"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4325111" y="1617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13111</xdr:rowOff>
    </xdr:from>
    <xdr:to>
      <xdr:col>72</xdr:col>
      <xdr:colOff>38100</xdr:colOff>
      <xdr:row>98</xdr:row>
      <xdr:rowOff>114711</xdr:rowOff>
    </xdr:to>
    <xdr:sp macro="" textlink="">
      <xdr:nvSpPr>
        <xdr:cNvPr id="700" name="楕円 699">
          <a:extLst>
            <a:ext uri="{FF2B5EF4-FFF2-40B4-BE49-F238E27FC236}">
              <a16:creationId xmlns="" xmlns:a16="http://schemas.microsoft.com/office/drawing/2014/main" id="{00000000-0008-0000-0600-0000BC020000}"/>
            </a:ext>
          </a:extLst>
        </xdr:cNvPr>
        <xdr:cNvSpPr/>
      </xdr:nvSpPr>
      <xdr:spPr>
        <a:xfrm>
          <a:off x="13652500" y="1681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105838</xdr:rowOff>
    </xdr:from>
    <xdr:ext cx="534377"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3436111" y="1690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22636</xdr:rowOff>
    </xdr:from>
    <xdr:to>
      <xdr:col>67</xdr:col>
      <xdr:colOff>101600</xdr:colOff>
      <xdr:row>98</xdr:row>
      <xdr:rowOff>124236</xdr:rowOff>
    </xdr:to>
    <xdr:sp macro="" textlink="">
      <xdr:nvSpPr>
        <xdr:cNvPr id="702" name="楕円 701">
          <a:extLst>
            <a:ext uri="{FF2B5EF4-FFF2-40B4-BE49-F238E27FC236}">
              <a16:creationId xmlns="" xmlns:a16="http://schemas.microsoft.com/office/drawing/2014/main" id="{00000000-0008-0000-0600-0000BE020000}"/>
            </a:ext>
          </a:extLst>
        </xdr:cNvPr>
        <xdr:cNvSpPr/>
      </xdr:nvSpPr>
      <xdr:spPr>
        <a:xfrm>
          <a:off x="12763500" y="168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115363</xdr:rowOff>
    </xdr:from>
    <xdr:ext cx="534377"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2547111" y="1691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a:extLst>
            <a:ext uri="{FF2B5EF4-FFF2-40B4-BE49-F238E27FC236}">
              <a16:creationId xmlns="" xmlns:a16="http://schemas.microsoft.com/office/drawing/2014/main" id="{00000000-0008-0000-0600-0000D8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139654</xdr:rowOff>
    </xdr:from>
    <xdr:to>
      <xdr:col>116</xdr:col>
      <xdr:colOff>63500</xdr:colOff>
      <xdr:row>38</xdr:row>
      <xdr:rowOff>139654</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a:off x="21323300" y="66547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31" name="投資及び出資金平均値テキスト">
          <a:extLst>
            <a:ext uri="{FF2B5EF4-FFF2-40B4-BE49-F238E27FC236}">
              <a16:creationId xmlns="" xmlns:a16="http://schemas.microsoft.com/office/drawing/2014/main" id="{00000000-0008-0000-0600-0000DB020000}"/>
            </a:ext>
          </a:extLst>
        </xdr:cNvPr>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a:extLst>
            <a:ext uri="{FF2B5EF4-FFF2-40B4-BE49-F238E27FC236}">
              <a16:creationId xmlns="" xmlns:a16="http://schemas.microsoft.com/office/drawing/2014/main" id="{00000000-0008-0000-0600-0000DC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139654</xdr:rowOff>
    </xdr:from>
    <xdr:to>
      <xdr:col>111</xdr:col>
      <xdr:colOff>177800</xdr:colOff>
      <xdr:row>38</xdr:row>
      <xdr:rowOff>139654</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a:off x="20434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a:extLst>
            <a:ext uri="{FF2B5EF4-FFF2-40B4-BE49-F238E27FC236}">
              <a16:creationId xmlns="" xmlns:a16="http://schemas.microsoft.com/office/drawing/2014/main" id="{00000000-0008-0000-0600-0000DE020000}"/>
            </a:ext>
          </a:extLst>
        </xdr:cNvPr>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5" name="テキスト ボックス 734">
          <a:extLst>
            <a:ext uri="{FF2B5EF4-FFF2-40B4-BE49-F238E27FC236}">
              <a16:creationId xmlns="" xmlns:a16="http://schemas.microsoft.com/office/drawing/2014/main" id="{00000000-0008-0000-0600-0000DF020000}"/>
            </a:ext>
          </a:extLst>
        </xdr:cNvPr>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139654</xdr:rowOff>
    </xdr:from>
    <xdr:to>
      <xdr:col>107</xdr:col>
      <xdr:colOff>50800</xdr:colOff>
      <xdr:row>38</xdr:row>
      <xdr:rowOff>139654</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19545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7" name="フローチャート: 判断 736">
          <a:extLst>
            <a:ext uri="{FF2B5EF4-FFF2-40B4-BE49-F238E27FC236}">
              <a16:creationId xmlns="" xmlns:a16="http://schemas.microsoft.com/office/drawing/2014/main" id="{00000000-0008-0000-0600-0000E1020000}"/>
            </a:ext>
          </a:extLst>
        </xdr:cNvPr>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38" name="テキスト ボックス 737">
          <a:extLst>
            <a:ext uri="{FF2B5EF4-FFF2-40B4-BE49-F238E27FC236}">
              <a16:creationId xmlns="" xmlns:a16="http://schemas.microsoft.com/office/drawing/2014/main" id="{00000000-0008-0000-0600-0000E2020000}"/>
            </a:ext>
          </a:extLst>
        </xdr:cNvPr>
        <xdr:cNvSpPr txBox="1"/>
      </xdr:nvSpPr>
      <xdr:spPr>
        <a:xfrm>
          <a:off x="20199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139654</xdr:rowOff>
    </xdr:from>
    <xdr:to>
      <xdr:col>102</xdr:col>
      <xdr:colOff>114300</xdr:colOff>
      <xdr:row>38</xdr:row>
      <xdr:rowOff>139654</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a:off x="18656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40" name="フローチャート: 判断 739">
          <a:extLst>
            <a:ext uri="{FF2B5EF4-FFF2-40B4-BE49-F238E27FC236}">
              <a16:creationId xmlns="" xmlns:a16="http://schemas.microsoft.com/office/drawing/2014/main" id="{00000000-0008-0000-0600-0000E4020000}"/>
            </a:ext>
          </a:extLst>
        </xdr:cNvPr>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19310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2" name="フローチャート: 判断 741">
          <a:extLst>
            <a:ext uri="{FF2B5EF4-FFF2-40B4-BE49-F238E27FC236}">
              <a16:creationId xmlns="" xmlns:a16="http://schemas.microsoft.com/office/drawing/2014/main" id="{00000000-0008-0000-0600-0000E6020000}"/>
            </a:ext>
          </a:extLst>
        </xdr:cNvPr>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124822</xdr:rowOff>
    </xdr:from>
    <xdr:ext cx="469744"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18421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88854</xdr:rowOff>
    </xdr:from>
    <xdr:to>
      <xdr:col>116</xdr:col>
      <xdr:colOff>114300</xdr:colOff>
      <xdr:row>39</xdr:row>
      <xdr:rowOff>19004</xdr:rowOff>
    </xdr:to>
    <xdr:sp macro="" textlink="">
      <xdr:nvSpPr>
        <xdr:cNvPr id="749" name="楕円 748">
          <a:extLst>
            <a:ext uri="{FF2B5EF4-FFF2-40B4-BE49-F238E27FC236}">
              <a16:creationId xmlns="" xmlns:a16="http://schemas.microsoft.com/office/drawing/2014/main" id="{00000000-0008-0000-0600-0000ED020000}"/>
            </a:ext>
          </a:extLst>
        </xdr:cNvPr>
        <xdr:cNvSpPr/>
      </xdr:nvSpPr>
      <xdr:spPr>
        <a:xfrm>
          <a:off x="221107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3781</xdr:rowOff>
    </xdr:from>
    <xdr:ext cx="249299" cy="259045"/>
    <xdr:sp macro="" textlink="">
      <xdr:nvSpPr>
        <xdr:cNvPr id="750" name="投資及び出資金該当値テキスト">
          <a:extLst>
            <a:ext uri="{FF2B5EF4-FFF2-40B4-BE49-F238E27FC236}">
              <a16:creationId xmlns="" xmlns:a16="http://schemas.microsoft.com/office/drawing/2014/main" id="{00000000-0008-0000-0600-0000EE020000}"/>
            </a:ext>
          </a:extLst>
        </xdr:cNvPr>
        <xdr:cNvSpPr txBox="1"/>
      </xdr:nvSpPr>
      <xdr:spPr>
        <a:xfrm>
          <a:off x="22212300" y="65188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88854</xdr:rowOff>
    </xdr:from>
    <xdr:to>
      <xdr:col>112</xdr:col>
      <xdr:colOff>38100</xdr:colOff>
      <xdr:row>39</xdr:row>
      <xdr:rowOff>19004</xdr:rowOff>
    </xdr:to>
    <xdr:sp macro="" textlink="">
      <xdr:nvSpPr>
        <xdr:cNvPr id="751" name="楕円 750">
          <a:extLst>
            <a:ext uri="{FF2B5EF4-FFF2-40B4-BE49-F238E27FC236}">
              <a16:creationId xmlns="" xmlns:a16="http://schemas.microsoft.com/office/drawing/2014/main" id="{00000000-0008-0000-0600-0000EF020000}"/>
            </a:ext>
          </a:extLst>
        </xdr:cNvPr>
        <xdr:cNvSpPr/>
      </xdr:nvSpPr>
      <xdr:spPr>
        <a:xfrm>
          <a:off x="21272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10131</xdr:rowOff>
    </xdr:from>
    <xdr:ext cx="249299"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1198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88854</xdr:rowOff>
    </xdr:from>
    <xdr:to>
      <xdr:col>107</xdr:col>
      <xdr:colOff>101600</xdr:colOff>
      <xdr:row>39</xdr:row>
      <xdr:rowOff>19004</xdr:rowOff>
    </xdr:to>
    <xdr:sp macro="" textlink="">
      <xdr:nvSpPr>
        <xdr:cNvPr id="753" name="楕円 752">
          <a:extLst>
            <a:ext uri="{FF2B5EF4-FFF2-40B4-BE49-F238E27FC236}">
              <a16:creationId xmlns="" xmlns:a16="http://schemas.microsoft.com/office/drawing/2014/main" id="{00000000-0008-0000-0600-0000F1020000}"/>
            </a:ext>
          </a:extLst>
        </xdr:cNvPr>
        <xdr:cNvSpPr/>
      </xdr:nvSpPr>
      <xdr:spPr>
        <a:xfrm>
          <a:off x="20383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10131</xdr:rowOff>
    </xdr:from>
    <xdr:ext cx="249299"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20309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88854</xdr:rowOff>
    </xdr:from>
    <xdr:to>
      <xdr:col>102</xdr:col>
      <xdr:colOff>165100</xdr:colOff>
      <xdr:row>39</xdr:row>
      <xdr:rowOff>19004</xdr:rowOff>
    </xdr:to>
    <xdr:sp macro="" textlink="">
      <xdr:nvSpPr>
        <xdr:cNvPr id="755" name="楕円 754">
          <a:extLst>
            <a:ext uri="{FF2B5EF4-FFF2-40B4-BE49-F238E27FC236}">
              <a16:creationId xmlns="" xmlns:a16="http://schemas.microsoft.com/office/drawing/2014/main" id="{00000000-0008-0000-0600-0000F3020000}"/>
            </a:ext>
          </a:extLst>
        </xdr:cNvPr>
        <xdr:cNvSpPr/>
      </xdr:nvSpPr>
      <xdr:spPr>
        <a:xfrm>
          <a:off x="19494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10131</xdr:rowOff>
    </xdr:from>
    <xdr:ext cx="249299"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19420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88854</xdr:rowOff>
    </xdr:from>
    <xdr:to>
      <xdr:col>98</xdr:col>
      <xdr:colOff>38100</xdr:colOff>
      <xdr:row>39</xdr:row>
      <xdr:rowOff>19004</xdr:rowOff>
    </xdr:to>
    <xdr:sp macro="" textlink="">
      <xdr:nvSpPr>
        <xdr:cNvPr id="757" name="楕円 756">
          <a:extLst>
            <a:ext uri="{FF2B5EF4-FFF2-40B4-BE49-F238E27FC236}">
              <a16:creationId xmlns="" xmlns:a16="http://schemas.microsoft.com/office/drawing/2014/main" id="{00000000-0008-0000-0600-0000F5020000}"/>
            </a:ext>
          </a:extLst>
        </xdr:cNvPr>
        <xdr:cNvSpPr/>
      </xdr:nvSpPr>
      <xdr:spPr>
        <a:xfrm>
          <a:off x="18605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10131</xdr:rowOff>
    </xdr:from>
    <xdr:ext cx="249299"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18531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 xmlns:a16="http://schemas.microsoft.com/office/drawing/2014/main"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 xmlns:a16="http://schemas.microsoft.com/office/drawing/2014/main"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 xmlns:a16="http://schemas.microsoft.com/office/drawing/2014/main"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 xmlns:a16="http://schemas.microsoft.com/office/drawing/2014/main"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 xmlns:a16="http://schemas.microsoft.com/office/drawing/2014/main"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158509</xdr:rowOff>
    </xdr:from>
    <xdr:to>
      <xdr:col>116</xdr:col>
      <xdr:colOff>62864</xdr:colOff>
      <xdr:row>59</xdr:row>
      <xdr:rowOff>44450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flipV="1">
          <a:off x="22159595" y="9588259"/>
          <a:ext cx="1269" cy="57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62653</xdr:rowOff>
    </xdr:from>
    <xdr:ext cx="249299" cy="259045"/>
    <xdr:sp macro="" textlink="">
      <xdr:nvSpPr>
        <xdr:cNvPr id="783" name="貸付金最小値テキスト">
          <a:extLst>
            <a:ext uri="{FF2B5EF4-FFF2-40B4-BE49-F238E27FC236}">
              <a16:creationId xmlns="" xmlns:a16="http://schemas.microsoft.com/office/drawing/2014/main" id="{00000000-0008-0000-0600-00000F030000}"/>
            </a:ext>
          </a:extLst>
        </xdr:cNvPr>
        <xdr:cNvSpPr txBox="1"/>
      </xdr:nvSpPr>
      <xdr:spPr>
        <a:xfrm>
          <a:off x="22212300" y="101782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105186</xdr:rowOff>
    </xdr:from>
    <xdr:ext cx="534377" cy="259045"/>
    <xdr:sp macro="" textlink="">
      <xdr:nvSpPr>
        <xdr:cNvPr id="785" name="貸付金最大値テキスト">
          <a:extLst>
            <a:ext uri="{FF2B5EF4-FFF2-40B4-BE49-F238E27FC236}">
              <a16:creationId xmlns="" xmlns:a16="http://schemas.microsoft.com/office/drawing/2014/main" id="{00000000-0008-0000-0600-000011030000}"/>
            </a:ext>
          </a:extLst>
        </xdr:cNvPr>
        <xdr:cNvSpPr txBox="1"/>
      </xdr:nvSpPr>
      <xdr:spPr>
        <a:xfrm>
          <a:off x="22212300" y="936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158509</xdr:rowOff>
    </xdr:from>
    <xdr:to>
      <xdr:col>116</xdr:col>
      <xdr:colOff>152400</xdr:colOff>
      <xdr:row>55</xdr:row>
      <xdr:rowOff>158509</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a:off x="22072600" y="9588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30797</xdr:rowOff>
    </xdr:from>
    <xdr:to>
      <xdr:col>116</xdr:col>
      <xdr:colOff>63500</xdr:colOff>
      <xdr:row>59</xdr:row>
      <xdr:rowOff>35446</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flipV="1">
          <a:off x="21323300" y="10146347"/>
          <a:ext cx="8382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151554</xdr:rowOff>
    </xdr:from>
    <xdr:ext cx="469744" cy="259045"/>
    <xdr:sp macro="" textlink="">
      <xdr:nvSpPr>
        <xdr:cNvPr id="788" name="貸付金平均値テキスト">
          <a:extLst>
            <a:ext uri="{FF2B5EF4-FFF2-40B4-BE49-F238E27FC236}">
              <a16:creationId xmlns="" xmlns:a16="http://schemas.microsoft.com/office/drawing/2014/main" id="{00000000-0008-0000-0600-000014030000}"/>
            </a:ext>
          </a:extLst>
        </xdr:cNvPr>
        <xdr:cNvSpPr txBox="1"/>
      </xdr:nvSpPr>
      <xdr:spPr>
        <a:xfrm>
          <a:off x="22212300" y="9924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128677</xdr:rowOff>
    </xdr:from>
    <xdr:to>
      <xdr:col>116</xdr:col>
      <xdr:colOff>114300</xdr:colOff>
      <xdr:row>59</xdr:row>
      <xdr:rowOff>58827</xdr:rowOff>
    </xdr:to>
    <xdr:sp macro="" textlink="">
      <xdr:nvSpPr>
        <xdr:cNvPr id="789" name="フローチャート: 判断 788">
          <a:extLst>
            <a:ext uri="{FF2B5EF4-FFF2-40B4-BE49-F238E27FC236}">
              <a16:creationId xmlns="" xmlns:a16="http://schemas.microsoft.com/office/drawing/2014/main" id="{00000000-0008-0000-0600-000015030000}"/>
            </a:ext>
          </a:extLst>
        </xdr:cNvPr>
        <xdr:cNvSpPr/>
      </xdr:nvSpPr>
      <xdr:spPr>
        <a:xfrm>
          <a:off x="22110700" y="10072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20942</xdr:rowOff>
    </xdr:from>
    <xdr:to>
      <xdr:col>111</xdr:col>
      <xdr:colOff>177800</xdr:colOff>
      <xdr:row>59</xdr:row>
      <xdr:rowOff>35446</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a:off x="20434300" y="10136492"/>
          <a:ext cx="889000" cy="1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129540</xdr:rowOff>
    </xdr:from>
    <xdr:to>
      <xdr:col>112</xdr:col>
      <xdr:colOff>38100</xdr:colOff>
      <xdr:row>59</xdr:row>
      <xdr:rowOff>59690</xdr:rowOff>
    </xdr:to>
    <xdr:sp macro="" textlink="">
      <xdr:nvSpPr>
        <xdr:cNvPr id="791" name="フローチャート: 判断 790">
          <a:extLst>
            <a:ext uri="{FF2B5EF4-FFF2-40B4-BE49-F238E27FC236}">
              <a16:creationId xmlns="" xmlns:a16="http://schemas.microsoft.com/office/drawing/2014/main" id="{00000000-0008-0000-0600-000017030000}"/>
            </a:ext>
          </a:extLst>
        </xdr:cNvPr>
        <xdr:cNvSpPr/>
      </xdr:nvSpPr>
      <xdr:spPr>
        <a:xfrm>
          <a:off x="212725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76217</xdr:rowOff>
    </xdr:from>
    <xdr:ext cx="469744" cy="259045"/>
    <xdr:sp macro="" textlink="">
      <xdr:nvSpPr>
        <xdr:cNvPr id="792" name="テキスト ボックス 791">
          <a:extLst>
            <a:ext uri="{FF2B5EF4-FFF2-40B4-BE49-F238E27FC236}">
              <a16:creationId xmlns="" xmlns:a16="http://schemas.microsoft.com/office/drawing/2014/main" id="{00000000-0008-0000-0600-000018030000}"/>
            </a:ext>
          </a:extLst>
        </xdr:cNvPr>
        <xdr:cNvSpPr txBox="1"/>
      </xdr:nvSpPr>
      <xdr:spPr>
        <a:xfrm>
          <a:off x="21088428" y="984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3645</xdr:rowOff>
    </xdr:from>
    <xdr:to>
      <xdr:col>107</xdr:col>
      <xdr:colOff>50800</xdr:colOff>
      <xdr:row>59</xdr:row>
      <xdr:rowOff>20942</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a:off x="19545300" y="10119195"/>
          <a:ext cx="8890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135179</xdr:rowOff>
    </xdr:from>
    <xdr:to>
      <xdr:col>107</xdr:col>
      <xdr:colOff>101600</xdr:colOff>
      <xdr:row>59</xdr:row>
      <xdr:rowOff>65329</xdr:rowOff>
    </xdr:to>
    <xdr:sp macro="" textlink="">
      <xdr:nvSpPr>
        <xdr:cNvPr id="794" name="フローチャート: 判断 793">
          <a:extLst>
            <a:ext uri="{FF2B5EF4-FFF2-40B4-BE49-F238E27FC236}">
              <a16:creationId xmlns="" xmlns:a16="http://schemas.microsoft.com/office/drawing/2014/main" id="{00000000-0008-0000-0600-00001A030000}"/>
            </a:ext>
          </a:extLst>
        </xdr:cNvPr>
        <xdr:cNvSpPr/>
      </xdr:nvSpPr>
      <xdr:spPr>
        <a:xfrm>
          <a:off x="20383500" y="100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81856</xdr:rowOff>
    </xdr:from>
    <xdr:ext cx="469744" cy="259045"/>
    <xdr:sp macro="" textlink="">
      <xdr:nvSpPr>
        <xdr:cNvPr id="795" name="テキスト ボックス 794">
          <a:extLst>
            <a:ext uri="{FF2B5EF4-FFF2-40B4-BE49-F238E27FC236}">
              <a16:creationId xmlns="" xmlns:a16="http://schemas.microsoft.com/office/drawing/2014/main" id="{00000000-0008-0000-0600-00001B030000}"/>
            </a:ext>
          </a:extLst>
        </xdr:cNvPr>
        <xdr:cNvSpPr txBox="1"/>
      </xdr:nvSpPr>
      <xdr:spPr>
        <a:xfrm>
          <a:off x="20199428" y="985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26543</xdr:rowOff>
    </xdr:from>
    <xdr:to>
      <xdr:col>102</xdr:col>
      <xdr:colOff>114300</xdr:colOff>
      <xdr:row>59</xdr:row>
      <xdr:rowOff>3645</xdr:rowOff>
    </xdr:to>
    <xdr:cxnSp macro="">
      <xdr:nvCxnSpPr>
        <xdr:cNvPr id="796" name="直線コネクタ 795">
          <a:extLst>
            <a:ext uri="{FF2B5EF4-FFF2-40B4-BE49-F238E27FC236}">
              <a16:creationId xmlns="" xmlns:a16="http://schemas.microsoft.com/office/drawing/2014/main" id="{00000000-0008-0000-0600-00001C030000}"/>
            </a:ext>
          </a:extLst>
        </xdr:cNvPr>
        <xdr:cNvCxnSpPr/>
      </xdr:nvCxnSpPr>
      <xdr:spPr>
        <a:xfrm>
          <a:off x="18656300" y="8599043"/>
          <a:ext cx="889000" cy="152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137770</xdr:rowOff>
    </xdr:from>
    <xdr:to>
      <xdr:col>102</xdr:col>
      <xdr:colOff>165100</xdr:colOff>
      <xdr:row>59</xdr:row>
      <xdr:rowOff>67920</xdr:rowOff>
    </xdr:to>
    <xdr:sp macro="" textlink="">
      <xdr:nvSpPr>
        <xdr:cNvPr id="797" name="フローチャート: 判断 796">
          <a:extLst>
            <a:ext uri="{FF2B5EF4-FFF2-40B4-BE49-F238E27FC236}">
              <a16:creationId xmlns="" xmlns:a16="http://schemas.microsoft.com/office/drawing/2014/main" id="{00000000-0008-0000-0600-00001D030000}"/>
            </a:ext>
          </a:extLst>
        </xdr:cNvPr>
        <xdr:cNvSpPr/>
      </xdr:nvSpPr>
      <xdr:spPr>
        <a:xfrm>
          <a:off x="19494500" y="100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59047</xdr:rowOff>
    </xdr:from>
    <xdr:ext cx="469744" cy="259045"/>
    <xdr:sp macro="" textlink="">
      <xdr:nvSpPr>
        <xdr:cNvPr id="798" name="テキスト ボックス 797">
          <a:extLst>
            <a:ext uri="{FF2B5EF4-FFF2-40B4-BE49-F238E27FC236}">
              <a16:creationId xmlns="" xmlns:a16="http://schemas.microsoft.com/office/drawing/2014/main" id="{00000000-0008-0000-0600-00001E030000}"/>
            </a:ext>
          </a:extLst>
        </xdr:cNvPr>
        <xdr:cNvSpPr txBox="1"/>
      </xdr:nvSpPr>
      <xdr:spPr>
        <a:xfrm>
          <a:off x="19310428" y="1017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138316</xdr:rowOff>
    </xdr:from>
    <xdr:to>
      <xdr:col>98</xdr:col>
      <xdr:colOff>38100</xdr:colOff>
      <xdr:row>59</xdr:row>
      <xdr:rowOff>68466</xdr:rowOff>
    </xdr:to>
    <xdr:sp macro="" textlink="">
      <xdr:nvSpPr>
        <xdr:cNvPr id="799" name="フローチャート: 判断 798">
          <a:extLst>
            <a:ext uri="{FF2B5EF4-FFF2-40B4-BE49-F238E27FC236}">
              <a16:creationId xmlns="" xmlns:a16="http://schemas.microsoft.com/office/drawing/2014/main" id="{00000000-0008-0000-0600-00001F030000}"/>
            </a:ext>
          </a:extLst>
        </xdr:cNvPr>
        <xdr:cNvSpPr/>
      </xdr:nvSpPr>
      <xdr:spPr>
        <a:xfrm>
          <a:off x="186055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59593</xdr:rowOff>
    </xdr:from>
    <xdr:ext cx="469744"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18421428" y="1017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151447</xdr:rowOff>
    </xdr:from>
    <xdr:to>
      <xdr:col>116</xdr:col>
      <xdr:colOff>114300</xdr:colOff>
      <xdr:row>59</xdr:row>
      <xdr:rowOff>81597</xdr:rowOff>
    </xdr:to>
    <xdr:sp macro="" textlink="">
      <xdr:nvSpPr>
        <xdr:cNvPr id="806" name="楕円 805">
          <a:extLst>
            <a:ext uri="{FF2B5EF4-FFF2-40B4-BE49-F238E27FC236}">
              <a16:creationId xmlns="" xmlns:a16="http://schemas.microsoft.com/office/drawing/2014/main" id="{00000000-0008-0000-0600-000026030000}"/>
            </a:ext>
          </a:extLst>
        </xdr:cNvPr>
        <xdr:cNvSpPr/>
      </xdr:nvSpPr>
      <xdr:spPr>
        <a:xfrm>
          <a:off x="22110700" y="1009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107103</xdr:rowOff>
    </xdr:from>
    <xdr:ext cx="469744" cy="259045"/>
    <xdr:sp macro="" textlink="">
      <xdr:nvSpPr>
        <xdr:cNvPr id="807" name="貸付金該当値テキスト">
          <a:extLst>
            <a:ext uri="{FF2B5EF4-FFF2-40B4-BE49-F238E27FC236}">
              <a16:creationId xmlns="" xmlns:a16="http://schemas.microsoft.com/office/drawing/2014/main" id="{00000000-0008-0000-0600-000027030000}"/>
            </a:ext>
          </a:extLst>
        </xdr:cNvPr>
        <xdr:cNvSpPr txBox="1"/>
      </xdr:nvSpPr>
      <xdr:spPr>
        <a:xfrm>
          <a:off x="22212300" y="1005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156096</xdr:rowOff>
    </xdr:from>
    <xdr:to>
      <xdr:col>112</xdr:col>
      <xdr:colOff>38100</xdr:colOff>
      <xdr:row>59</xdr:row>
      <xdr:rowOff>86246</xdr:rowOff>
    </xdr:to>
    <xdr:sp macro="" textlink="">
      <xdr:nvSpPr>
        <xdr:cNvPr id="808" name="楕円 807">
          <a:extLst>
            <a:ext uri="{FF2B5EF4-FFF2-40B4-BE49-F238E27FC236}">
              <a16:creationId xmlns="" xmlns:a16="http://schemas.microsoft.com/office/drawing/2014/main" id="{00000000-0008-0000-0600-000028030000}"/>
            </a:ext>
          </a:extLst>
        </xdr:cNvPr>
        <xdr:cNvSpPr/>
      </xdr:nvSpPr>
      <xdr:spPr>
        <a:xfrm>
          <a:off x="21272500" y="1010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77373</xdr:rowOff>
    </xdr:from>
    <xdr:ext cx="378565"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21134017" y="10192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141592</xdr:rowOff>
    </xdr:from>
    <xdr:to>
      <xdr:col>107</xdr:col>
      <xdr:colOff>101600</xdr:colOff>
      <xdr:row>59</xdr:row>
      <xdr:rowOff>71742</xdr:rowOff>
    </xdr:to>
    <xdr:sp macro="" textlink="">
      <xdr:nvSpPr>
        <xdr:cNvPr id="810" name="楕円 809">
          <a:extLst>
            <a:ext uri="{FF2B5EF4-FFF2-40B4-BE49-F238E27FC236}">
              <a16:creationId xmlns="" xmlns:a16="http://schemas.microsoft.com/office/drawing/2014/main" id="{00000000-0008-0000-0600-00002A030000}"/>
            </a:ext>
          </a:extLst>
        </xdr:cNvPr>
        <xdr:cNvSpPr/>
      </xdr:nvSpPr>
      <xdr:spPr>
        <a:xfrm>
          <a:off x="20383500" y="1008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62869</xdr:rowOff>
    </xdr:from>
    <xdr:ext cx="469744"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20199428" y="1017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124295</xdr:rowOff>
    </xdr:from>
    <xdr:to>
      <xdr:col>102</xdr:col>
      <xdr:colOff>165100</xdr:colOff>
      <xdr:row>59</xdr:row>
      <xdr:rowOff>54445</xdr:rowOff>
    </xdr:to>
    <xdr:sp macro="" textlink="">
      <xdr:nvSpPr>
        <xdr:cNvPr id="812" name="楕円 811">
          <a:extLst>
            <a:ext uri="{FF2B5EF4-FFF2-40B4-BE49-F238E27FC236}">
              <a16:creationId xmlns="" xmlns:a16="http://schemas.microsoft.com/office/drawing/2014/main" id="{00000000-0008-0000-0600-00002C030000}"/>
            </a:ext>
          </a:extLst>
        </xdr:cNvPr>
        <xdr:cNvSpPr/>
      </xdr:nvSpPr>
      <xdr:spPr>
        <a:xfrm>
          <a:off x="19494500" y="100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70972</xdr:rowOff>
    </xdr:from>
    <xdr:ext cx="469744"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19310428" y="984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147193</xdr:rowOff>
    </xdr:from>
    <xdr:to>
      <xdr:col>98</xdr:col>
      <xdr:colOff>38100</xdr:colOff>
      <xdr:row>50</xdr:row>
      <xdr:rowOff>77343</xdr:rowOff>
    </xdr:to>
    <xdr:sp macro="" textlink="">
      <xdr:nvSpPr>
        <xdr:cNvPr id="814" name="楕円 813">
          <a:extLst>
            <a:ext uri="{FF2B5EF4-FFF2-40B4-BE49-F238E27FC236}">
              <a16:creationId xmlns="" xmlns:a16="http://schemas.microsoft.com/office/drawing/2014/main" id="{00000000-0008-0000-0600-00002E030000}"/>
            </a:ext>
          </a:extLst>
        </xdr:cNvPr>
        <xdr:cNvSpPr/>
      </xdr:nvSpPr>
      <xdr:spPr>
        <a:xfrm>
          <a:off x="18605500" y="854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48</xdr:row>
      <xdr:rowOff>93870</xdr:rowOff>
    </xdr:from>
    <xdr:ext cx="599010"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18356795" y="832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6" name="直線コネクタ 825">
          <a:extLst>
            <a:ext uri="{FF2B5EF4-FFF2-40B4-BE49-F238E27FC236}">
              <a16:creationId xmlns="" xmlns:a16="http://schemas.microsoft.com/office/drawing/2014/main" id="{00000000-0008-0000-0600-00003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7" name="テキスト ボックス 826">
          <a:extLst>
            <a:ext uri="{FF2B5EF4-FFF2-40B4-BE49-F238E27FC236}">
              <a16:creationId xmlns="" xmlns:a16="http://schemas.microsoft.com/office/drawing/2014/main" id="{00000000-0008-0000-0600-00003B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8" name="直線コネクタ 827">
          <a:extLst>
            <a:ext uri="{FF2B5EF4-FFF2-40B4-BE49-F238E27FC236}">
              <a16:creationId xmlns="" xmlns:a16="http://schemas.microsoft.com/office/drawing/2014/main" id="{00000000-0008-0000-0600-00003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9" name="テキスト ボックス 828">
          <a:extLst>
            <a:ext uri="{FF2B5EF4-FFF2-40B4-BE49-F238E27FC236}">
              <a16:creationId xmlns="" xmlns:a16="http://schemas.microsoft.com/office/drawing/2014/main" id="{00000000-0008-0000-0600-00003D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0" name="直線コネクタ 829">
          <a:extLst>
            <a:ext uri="{FF2B5EF4-FFF2-40B4-BE49-F238E27FC236}">
              <a16:creationId xmlns="" xmlns:a16="http://schemas.microsoft.com/office/drawing/2014/main" id="{00000000-0008-0000-0600-00003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1" name="テキスト ボックス 830">
          <a:extLst>
            <a:ext uri="{FF2B5EF4-FFF2-40B4-BE49-F238E27FC236}">
              <a16:creationId xmlns="" xmlns:a16="http://schemas.microsoft.com/office/drawing/2014/main" id="{00000000-0008-0000-0600-00003F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2" name="直線コネクタ 831">
          <a:extLst>
            <a:ext uri="{FF2B5EF4-FFF2-40B4-BE49-F238E27FC236}">
              <a16:creationId xmlns="" xmlns:a16="http://schemas.microsoft.com/office/drawing/2014/main" id="{00000000-0008-0000-0600-00004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4" name="直線コネクタ 833">
          <a:extLst>
            <a:ext uri="{FF2B5EF4-FFF2-40B4-BE49-F238E27FC236}">
              <a16:creationId xmlns="" xmlns:a16="http://schemas.microsoft.com/office/drawing/2014/main" id="{00000000-0008-0000-0600-00004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1" name="直線コネクタ 840">
          <a:extLst>
            <a:ext uri="{FF2B5EF4-FFF2-40B4-BE49-F238E27FC236}">
              <a16:creationId xmlns="" xmlns:a16="http://schemas.microsoft.com/office/drawing/2014/main" id="{00000000-0008-0000-0600-000049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2" name="繰出金最小値テキスト">
          <a:extLst>
            <a:ext uri="{FF2B5EF4-FFF2-40B4-BE49-F238E27FC236}">
              <a16:creationId xmlns="" xmlns:a16="http://schemas.microsoft.com/office/drawing/2014/main" id="{00000000-0008-0000-0600-00004A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4" name="繰出金最大値テキスト">
          <a:extLst>
            <a:ext uri="{FF2B5EF4-FFF2-40B4-BE49-F238E27FC236}">
              <a16:creationId xmlns="" xmlns:a16="http://schemas.microsoft.com/office/drawing/2014/main" id="{00000000-0008-0000-0600-00004C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5" name="直線コネクタ 844">
          <a:extLst>
            <a:ext uri="{FF2B5EF4-FFF2-40B4-BE49-F238E27FC236}">
              <a16:creationId xmlns="" xmlns:a16="http://schemas.microsoft.com/office/drawing/2014/main" id="{00000000-0008-0000-0600-00004D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74178</xdr:rowOff>
    </xdr:from>
    <xdr:to>
      <xdr:col>116</xdr:col>
      <xdr:colOff>63500</xdr:colOff>
      <xdr:row>76</xdr:row>
      <xdr:rowOff>75561</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flipV="1">
          <a:off x="21323300" y="13104378"/>
          <a:ext cx="8382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99258</xdr:rowOff>
    </xdr:from>
    <xdr:ext cx="534377" cy="259045"/>
    <xdr:sp macro="" textlink="">
      <xdr:nvSpPr>
        <xdr:cNvPr id="847" name="繰出金平均値テキスト">
          <a:extLst>
            <a:ext uri="{FF2B5EF4-FFF2-40B4-BE49-F238E27FC236}">
              <a16:creationId xmlns="" xmlns:a16="http://schemas.microsoft.com/office/drawing/2014/main" id="{00000000-0008-0000-0600-00004F030000}"/>
            </a:ext>
          </a:extLst>
        </xdr:cNvPr>
        <xdr:cNvSpPr txBox="1"/>
      </xdr:nvSpPr>
      <xdr:spPr>
        <a:xfrm>
          <a:off x="22212300" y="1278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48" name="フローチャート: 判断 847">
          <a:extLst>
            <a:ext uri="{FF2B5EF4-FFF2-40B4-BE49-F238E27FC236}">
              <a16:creationId xmlns="" xmlns:a16="http://schemas.microsoft.com/office/drawing/2014/main" id="{00000000-0008-0000-0600-000050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75561</xdr:rowOff>
    </xdr:from>
    <xdr:to>
      <xdr:col>111</xdr:col>
      <xdr:colOff>177800</xdr:colOff>
      <xdr:row>76</xdr:row>
      <xdr:rowOff>94535</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flipV="1">
          <a:off x="20434300" y="13105761"/>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0" name="フローチャート: 判断 849">
          <a:extLst>
            <a:ext uri="{FF2B5EF4-FFF2-40B4-BE49-F238E27FC236}">
              <a16:creationId xmlns="" xmlns:a16="http://schemas.microsoft.com/office/drawing/2014/main" id="{00000000-0008-0000-0600-000052030000}"/>
            </a:ext>
          </a:extLst>
        </xdr:cNvPr>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20587</xdr:rowOff>
    </xdr:from>
    <xdr:ext cx="534377" cy="259045"/>
    <xdr:sp macro="" textlink="">
      <xdr:nvSpPr>
        <xdr:cNvPr id="851" name="テキスト ボックス 850">
          <a:extLst>
            <a:ext uri="{FF2B5EF4-FFF2-40B4-BE49-F238E27FC236}">
              <a16:creationId xmlns="" xmlns:a16="http://schemas.microsoft.com/office/drawing/2014/main" id="{00000000-0008-0000-0600-000053030000}"/>
            </a:ext>
          </a:extLst>
        </xdr:cNvPr>
        <xdr:cNvSpPr txBox="1"/>
      </xdr:nvSpPr>
      <xdr:spPr>
        <a:xfrm>
          <a:off x="21056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65427</xdr:rowOff>
    </xdr:from>
    <xdr:to>
      <xdr:col>107</xdr:col>
      <xdr:colOff>50800</xdr:colOff>
      <xdr:row>76</xdr:row>
      <xdr:rowOff>94535</xdr:rowOff>
    </xdr:to>
    <xdr:cxnSp macro="">
      <xdr:nvCxnSpPr>
        <xdr:cNvPr id="852" name="直線コネクタ 851">
          <a:extLst>
            <a:ext uri="{FF2B5EF4-FFF2-40B4-BE49-F238E27FC236}">
              <a16:creationId xmlns="" xmlns:a16="http://schemas.microsoft.com/office/drawing/2014/main" id="{00000000-0008-0000-0600-000054030000}"/>
            </a:ext>
          </a:extLst>
        </xdr:cNvPr>
        <xdr:cNvCxnSpPr/>
      </xdr:nvCxnSpPr>
      <xdr:spPr>
        <a:xfrm>
          <a:off x="19545300" y="13095627"/>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3" name="フローチャート: 判断 852">
          <a:extLst>
            <a:ext uri="{FF2B5EF4-FFF2-40B4-BE49-F238E27FC236}">
              <a16:creationId xmlns="" xmlns:a16="http://schemas.microsoft.com/office/drawing/2014/main" id="{00000000-0008-0000-0600-000055030000}"/>
            </a:ext>
          </a:extLst>
        </xdr:cNvPr>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50316</xdr:rowOff>
    </xdr:from>
    <xdr:ext cx="534377" cy="259045"/>
    <xdr:sp macro="" textlink="">
      <xdr:nvSpPr>
        <xdr:cNvPr id="854" name="テキスト ボックス 853">
          <a:extLst>
            <a:ext uri="{FF2B5EF4-FFF2-40B4-BE49-F238E27FC236}">
              <a16:creationId xmlns="" xmlns:a16="http://schemas.microsoft.com/office/drawing/2014/main" id="{00000000-0008-0000-0600-000056030000}"/>
            </a:ext>
          </a:extLst>
        </xdr:cNvPr>
        <xdr:cNvSpPr txBox="1"/>
      </xdr:nvSpPr>
      <xdr:spPr>
        <a:xfrm>
          <a:off x="20167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104267</xdr:rowOff>
    </xdr:from>
    <xdr:to>
      <xdr:col>102</xdr:col>
      <xdr:colOff>114300</xdr:colOff>
      <xdr:row>76</xdr:row>
      <xdr:rowOff>65427</xdr:rowOff>
    </xdr:to>
    <xdr:cxnSp macro="">
      <xdr:nvCxnSpPr>
        <xdr:cNvPr id="855" name="直線コネクタ 854">
          <a:extLst>
            <a:ext uri="{FF2B5EF4-FFF2-40B4-BE49-F238E27FC236}">
              <a16:creationId xmlns="" xmlns:a16="http://schemas.microsoft.com/office/drawing/2014/main" id="{00000000-0008-0000-0600-000057030000}"/>
            </a:ext>
          </a:extLst>
        </xdr:cNvPr>
        <xdr:cNvCxnSpPr/>
      </xdr:nvCxnSpPr>
      <xdr:spPr>
        <a:xfrm>
          <a:off x="18656300" y="12963017"/>
          <a:ext cx="889000" cy="13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6" name="フローチャート: 判断 855">
          <a:extLst>
            <a:ext uri="{FF2B5EF4-FFF2-40B4-BE49-F238E27FC236}">
              <a16:creationId xmlns="" xmlns:a16="http://schemas.microsoft.com/office/drawing/2014/main" id="{00000000-0008-0000-0600-000058030000}"/>
            </a:ext>
          </a:extLst>
        </xdr:cNvPr>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43839</xdr:rowOff>
    </xdr:from>
    <xdr:ext cx="534377"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19278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58" name="フローチャート: 判断 857">
          <a:extLst>
            <a:ext uri="{FF2B5EF4-FFF2-40B4-BE49-F238E27FC236}">
              <a16:creationId xmlns="" xmlns:a16="http://schemas.microsoft.com/office/drawing/2014/main" id="{00000000-0008-0000-0600-00005A030000}"/>
            </a:ext>
          </a:extLst>
        </xdr:cNvPr>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11777</xdr:rowOff>
    </xdr:from>
    <xdr:ext cx="534377"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18389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23378</xdr:rowOff>
    </xdr:from>
    <xdr:to>
      <xdr:col>116</xdr:col>
      <xdr:colOff>114300</xdr:colOff>
      <xdr:row>76</xdr:row>
      <xdr:rowOff>124978</xdr:rowOff>
    </xdr:to>
    <xdr:sp macro="" textlink="">
      <xdr:nvSpPr>
        <xdr:cNvPr id="865" name="楕円 864">
          <a:extLst>
            <a:ext uri="{FF2B5EF4-FFF2-40B4-BE49-F238E27FC236}">
              <a16:creationId xmlns="" xmlns:a16="http://schemas.microsoft.com/office/drawing/2014/main" id="{00000000-0008-0000-0600-000061030000}"/>
            </a:ext>
          </a:extLst>
        </xdr:cNvPr>
        <xdr:cNvSpPr/>
      </xdr:nvSpPr>
      <xdr:spPr>
        <a:xfrm>
          <a:off x="22110700" y="1305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1805</xdr:rowOff>
    </xdr:from>
    <xdr:ext cx="534377" cy="259045"/>
    <xdr:sp macro="" textlink="">
      <xdr:nvSpPr>
        <xdr:cNvPr id="866" name="繰出金該当値テキスト">
          <a:extLst>
            <a:ext uri="{FF2B5EF4-FFF2-40B4-BE49-F238E27FC236}">
              <a16:creationId xmlns="" xmlns:a16="http://schemas.microsoft.com/office/drawing/2014/main" id="{00000000-0008-0000-0600-000062030000}"/>
            </a:ext>
          </a:extLst>
        </xdr:cNvPr>
        <xdr:cNvSpPr txBox="1"/>
      </xdr:nvSpPr>
      <xdr:spPr>
        <a:xfrm>
          <a:off x="22212300" y="1303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24761</xdr:rowOff>
    </xdr:from>
    <xdr:to>
      <xdr:col>112</xdr:col>
      <xdr:colOff>38100</xdr:colOff>
      <xdr:row>76</xdr:row>
      <xdr:rowOff>126361</xdr:rowOff>
    </xdr:to>
    <xdr:sp macro="" textlink="">
      <xdr:nvSpPr>
        <xdr:cNvPr id="867" name="楕円 866">
          <a:extLst>
            <a:ext uri="{FF2B5EF4-FFF2-40B4-BE49-F238E27FC236}">
              <a16:creationId xmlns="" xmlns:a16="http://schemas.microsoft.com/office/drawing/2014/main" id="{00000000-0008-0000-0600-000063030000}"/>
            </a:ext>
          </a:extLst>
        </xdr:cNvPr>
        <xdr:cNvSpPr/>
      </xdr:nvSpPr>
      <xdr:spPr>
        <a:xfrm>
          <a:off x="21272500" y="1305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117488</xdr:rowOff>
    </xdr:from>
    <xdr:ext cx="534377"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21056111" y="1314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43735</xdr:rowOff>
    </xdr:from>
    <xdr:to>
      <xdr:col>107</xdr:col>
      <xdr:colOff>101600</xdr:colOff>
      <xdr:row>76</xdr:row>
      <xdr:rowOff>145335</xdr:rowOff>
    </xdr:to>
    <xdr:sp macro="" textlink="">
      <xdr:nvSpPr>
        <xdr:cNvPr id="869" name="楕円 868">
          <a:extLst>
            <a:ext uri="{FF2B5EF4-FFF2-40B4-BE49-F238E27FC236}">
              <a16:creationId xmlns="" xmlns:a16="http://schemas.microsoft.com/office/drawing/2014/main" id="{00000000-0008-0000-0600-000065030000}"/>
            </a:ext>
          </a:extLst>
        </xdr:cNvPr>
        <xdr:cNvSpPr/>
      </xdr:nvSpPr>
      <xdr:spPr>
        <a:xfrm>
          <a:off x="20383500" y="1307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136462</xdr:rowOff>
    </xdr:from>
    <xdr:ext cx="534377"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20167111" y="1316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14627</xdr:rowOff>
    </xdr:from>
    <xdr:to>
      <xdr:col>102</xdr:col>
      <xdr:colOff>165100</xdr:colOff>
      <xdr:row>76</xdr:row>
      <xdr:rowOff>116227</xdr:rowOff>
    </xdr:to>
    <xdr:sp macro="" textlink="">
      <xdr:nvSpPr>
        <xdr:cNvPr id="871" name="楕円 870">
          <a:extLst>
            <a:ext uri="{FF2B5EF4-FFF2-40B4-BE49-F238E27FC236}">
              <a16:creationId xmlns="" xmlns:a16="http://schemas.microsoft.com/office/drawing/2014/main" id="{00000000-0008-0000-0600-000067030000}"/>
            </a:ext>
          </a:extLst>
        </xdr:cNvPr>
        <xdr:cNvSpPr/>
      </xdr:nvSpPr>
      <xdr:spPr>
        <a:xfrm>
          <a:off x="19494500" y="1304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107354</xdr:rowOff>
    </xdr:from>
    <xdr:ext cx="534377"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19278111" y="1313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53467</xdr:rowOff>
    </xdr:from>
    <xdr:to>
      <xdr:col>98</xdr:col>
      <xdr:colOff>38100</xdr:colOff>
      <xdr:row>75</xdr:row>
      <xdr:rowOff>155067</xdr:rowOff>
    </xdr:to>
    <xdr:sp macro="" textlink="">
      <xdr:nvSpPr>
        <xdr:cNvPr id="873" name="楕円 872">
          <a:extLst>
            <a:ext uri="{FF2B5EF4-FFF2-40B4-BE49-F238E27FC236}">
              <a16:creationId xmlns="" xmlns:a16="http://schemas.microsoft.com/office/drawing/2014/main" id="{00000000-0008-0000-0600-000069030000}"/>
            </a:ext>
          </a:extLst>
        </xdr:cNvPr>
        <xdr:cNvSpPr/>
      </xdr:nvSpPr>
      <xdr:spPr>
        <a:xfrm>
          <a:off x="18605500" y="1291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144</xdr:rowOff>
    </xdr:from>
    <xdr:ext cx="534377"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18389111" y="1268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扶助費、補助費等、公債費、積立金は、類似団体と比較して一人当たりのコストが高い状況となっている。</a:t>
          </a:r>
        </a:p>
        <a:p>
          <a:r>
            <a:rPr kumimoji="1" lang="ja-JP" altLang="en-US" sz="1300">
              <a:latin typeface="ＭＳ Ｐゴシック" panose="020B0600070205080204" pitchFamily="50" charset="-128"/>
              <a:ea typeface="ＭＳ Ｐゴシック" panose="020B0600070205080204" pitchFamily="50" charset="-128"/>
            </a:rPr>
            <a:t>①扶助費：町独自の子ども医療費の助成を行っているため例年高い水準にある。また、近年は障害者自立支援給付費が増額傾向となっている。</a:t>
          </a:r>
        </a:p>
        <a:p>
          <a:r>
            <a:rPr kumimoji="1" lang="ja-JP" altLang="en-US" sz="1300">
              <a:latin typeface="ＭＳ Ｐゴシック" panose="020B0600070205080204" pitchFamily="50" charset="-128"/>
              <a:ea typeface="ＭＳ Ｐゴシック" panose="020B0600070205080204" pitchFamily="50" charset="-128"/>
            </a:rPr>
            <a:t>②補助費等：新型コロナウイルス感染症対策として多岐にわたる町独自事業を実施したため、類似団体よりも高くなっている。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③公債費：町営住宅の改修に伴う公営住宅建設事業債等の元金償還が開始されたことにより、前年比よりも高くなり、また類似団体よりも高くなっている。</a:t>
          </a:r>
        </a:p>
        <a:p>
          <a:r>
            <a:rPr kumimoji="1" lang="ja-JP" altLang="en-US" sz="1300">
              <a:latin typeface="ＭＳ Ｐゴシック" panose="020B0600070205080204" pitchFamily="50" charset="-128"/>
              <a:ea typeface="ＭＳ Ｐゴシック" panose="020B0600070205080204" pitchFamily="50" charset="-128"/>
            </a:rPr>
            <a:t>④積立金：財政の健全な運営を図り、新型コロナウイルス感染症等不測の事態に対応できる体制を整えるため、モーターボート競走事業会計繰入金を増額して財政調整基金に積立てたことにより大幅増となっている。</a:t>
          </a:r>
        </a:p>
        <a:p>
          <a:r>
            <a:rPr kumimoji="1" lang="ja-JP" altLang="en-US" sz="1300">
              <a:latin typeface="ＭＳ Ｐゴシック" panose="020B0600070205080204" pitchFamily="50" charset="-128"/>
              <a:ea typeface="ＭＳ Ｐゴシック" panose="020B0600070205080204" pitchFamily="50" charset="-128"/>
            </a:rPr>
            <a:t>　　　　　　　また、令和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年度普通交付税の再算定において、「臨時財政対策債償還基金費」が追加交付された分について積立てを行ったため増額となっている。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13,303
13,199
11.60
9,808,282
9,448,079
329,360
4,293,703
12,395,185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16256</xdr:rowOff>
    </xdr:from>
    <xdr:to>
      <xdr:col>24</xdr:col>
      <xdr:colOff>63500</xdr:colOff>
      <xdr:row>34</xdr:row>
      <xdr:rowOff>43917</xdr:rowOff>
    </xdr:to>
    <xdr:cxnSp macro="">
      <xdr:nvCxnSpPr>
        <xdr:cNvPr id="59" name="直線コネクタ 58">
          <a:extLst>
            <a:ext uri="{FF2B5EF4-FFF2-40B4-BE49-F238E27FC236}">
              <a16:creationId xmlns="" xmlns:a16="http://schemas.microsoft.com/office/drawing/2014/main" id="{00000000-0008-0000-0700-00003B000000}"/>
            </a:ext>
          </a:extLst>
        </xdr:cNvPr>
        <xdr:cNvCxnSpPr/>
      </xdr:nvCxnSpPr>
      <xdr:spPr>
        <a:xfrm flipV="1">
          <a:off x="3797300" y="5845556"/>
          <a:ext cx="8382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158538</xdr:rowOff>
    </xdr:from>
    <xdr:ext cx="469744" cy="259045"/>
    <xdr:sp macro="" textlink="">
      <xdr:nvSpPr>
        <xdr:cNvPr id="60" name="議会費平均値テキスト">
          <a:extLst>
            <a:ext uri="{FF2B5EF4-FFF2-40B4-BE49-F238E27FC236}">
              <a16:creationId xmlns="" xmlns:a16="http://schemas.microsoft.com/office/drawing/2014/main" id="{00000000-0008-0000-0700-00003C000000}"/>
            </a:ext>
          </a:extLst>
        </xdr:cNvPr>
        <xdr:cNvSpPr txBox="1"/>
      </xdr:nvSpPr>
      <xdr:spPr>
        <a:xfrm>
          <a:off x="4686300" y="5987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3912</xdr:rowOff>
    </xdr:from>
    <xdr:to>
      <xdr:col>19</xdr:col>
      <xdr:colOff>177800</xdr:colOff>
      <xdr:row>34</xdr:row>
      <xdr:rowOff>43917</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a:off x="2908300" y="5833212"/>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100931</xdr:rowOff>
    </xdr:from>
    <xdr:ext cx="469744" cy="259045"/>
    <xdr:sp macro="" textlink="">
      <xdr:nvSpPr>
        <xdr:cNvPr id="64" name="テキスト ボックス 63">
          <a:extLst>
            <a:ext uri="{FF2B5EF4-FFF2-40B4-BE49-F238E27FC236}">
              <a16:creationId xmlns="" xmlns:a16="http://schemas.microsoft.com/office/drawing/2014/main" id="{00000000-0008-0000-0700-000040000000}"/>
            </a:ext>
          </a:extLst>
        </xdr:cNvPr>
        <xdr:cNvSpPr txBox="1"/>
      </xdr:nvSpPr>
      <xdr:spPr>
        <a:xfrm>
          <a:off x="3562428" y="610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35001</xdr:rowOff>
    </xdr:from>
    <xdr:to>
      <xdr:col>15</xdr:col>
      <xdr:colOff>50800</xdr:colOff>
      <xdr:row>34</xdr:row>
      <xdr:rowOff>3912</xdr:rowOff>
    </xdr:to>
    <xdr:cxnSp macro="">
      <xdr:nvCxnSpPr>
        <xdr:cNvPr id="65" name="直線コネクタ 64">
          <a:extLst>
            <a:ext uri="{FF2B5EF4-FFF2-40B4-BE49-F238E27FC236}">
              <a16:creationId xmlns="" xmlns:a16="http://schemas.microsoft.com/office/drawing/2014/main" id="{00000000-0008-0000-0700-000041000000}"/>
            </a:ext>
          </a:extLst>
        </xdr:cNvPr>
        <xdr:cNvCxnSpPr/>
      </xdr:nvCxnSpPr>
      <xdr:spPr>
        <a:xfrm>
          <a:off x="2019300" y="5692851"/>
          <a:ext cx="889000" cy="14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a:extLst>
            <a:ext uri="{FF2B5EF4-FFF2-40B4-BE49-F238E27FC236}">
              <a16:creationId xmlns="" xmlns:a16="http://schemas.microsoft.com/office/drawing/2014/main" id="{00000000-0008-0000-0700-000042000000}"/>
            </a:ext>
          </a:extLst>
        </xdr:cNvPr>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149394</xdr:rowOff>
    </xdr:from>
    <xdr:ext cx="469744" cy="259045"/>
    <xdr:sp macro="" textlink="">
      <xdr:nvSpPr>
        <xdr:cNvPr id="67" name="テキスト ボックス 66">
          <a:extLst>
            <a:ext uri="{FF2B5EF4-FFF2-40B4-BE49-F238E27FC236}">
              <a16:creationId xmlns="" xmlns:a16="http://schemas.microsoft.com/office/drawing/2014/main" id="{00000000-0008-0000-0700-000043000000}"/>
            </a:ext>
          </a:extLst>
        </xdr:cNvPr>
        <xdr:cNvSpPr txBox="1"/>
      </xdr:nvSpPr>
      <xdr:spPr>
        <a:xfrm>
          <a:off x="2673428" y="597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35001</xdr:rowOff>
    </xdr:from>
    <xdr:to>
      <xdr:col>10</xdr:col>
      <xdr:colOff>114300</xdr:colOff>
      <xdr:row>33</xdr:row>
      <xdr:rowOff>124155</xdr:rowOff>
    </xdr:to>
    <xdr:cxnSp macro="">
      <xdr:nvCxnSpPr>
        <xdr:cNvPr id="68" name="直線コネクタ 67">
          <a:extLst>
            <a:ext uri="{FF2B5EF4-FFF2-40B4-BE49-F238E27FC236}">
              <a16:creationId xmlns="" xmlns:a16="http://schemas.microsoft.com/office/drawing/2014/main" id="{00000000-0008-0000-0700-000044000000}"/>
            </a:ext>
          </a:extLst>
        </xdr:cNvPr>
        <xdr:cNvCxnSpPr/>
      </xdr:nvCxnSpPr>
      <xdr:spPr>
        <a:xfrm flipV="1">
          <a:off x="1130300" y="5692851"/>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a:extLst>
            <a:ext uri="{FF2B5EF4-FFF2-40B4-BE49-F238E27FC236}">
              <a16:creationId xmlns="" xmlns:a16="http://schemas.microsoft.com/office/drawing/2014/main" id="{00000000-0008-0000-0700-000045000000}"/>
            </a:ext>
          </a:extLst>
        </xdr:cNvPr>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20007</xdr:rowOff>
    </xdr:from>
    <xdr:ext cx="469744" cy="259045"/>
    <xdr:sp macro="" textlink="">
      <xdr:nvSpPr>
        <xdr:cNvPr id="70" name="テキスト ボックス 69">
          <a:extLst>
            <a:ext uri="{FF2B5EF4-FFF2-40B4-BE49-F238E27FC236}">
              <a16:creationId xmlns="" xmlns:a16="http://schemas.microsoft.com/office/drawing/2014/main" id="{00000000-0008-0000-0700-000046000000}"/>
            </a:ext>
          </a:extLst>
        </xdr:cNvPr>
        <xdr:cNvSpPr txBox="1"/>
      </xdr:nvSpPr>
      <xdr:spPr>
        <a:xfrm>
          <a:off x="1784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65041</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895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136906</xdr:rowOff>
    </xdr:from>
    <xdr:to>
      <xdr:col>24</xdr:col>
      <xdr:colOff>114300</xdr:colOff>
      <xdr:row>34</xdr:row>
      <xdr:rowOff>67056</xdr:rowOff>
    </xdr:to>
    <xdr:sp macro="" textlink="">
      <xdr:nvSpPr>
        <xdr:cNvPr id="78" name="楕円 77">
          <a:extLst>
            <a:ext uri="{FF2B5EF4-FFF2-40B4-BE49-F238E27FC236}">
              <a16:creationId xmlns="" xmlns:a16="http://schemas.microsoft.com/office/drawing/2014/main" id="{00000000-0008-0000-0700-00004E000000}"/>
            </a:ext>
          </a:extLst>
        </xdr:cNvPr>
        <xdr:cNvSpPr/>
      </xdr:nvSpPr>
      <xdr:spPr>
        <a:xfrm>
          <a:off x="4584700" y="57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159783</xdr:rowOff>
    </xdr:from>
    <xdr:ext cx="469744" cy="259045"/>
    <xdr:sp macro="" textlink="">
      <xdr:nvSpPr>
        <xdr:cNvPr id="79" name="議会費該当値テキスト">
          <a:extLst>
            <a:ext uri="{FF2B5EF4-FFF2-40B4-BE49-F238E27FC236}">
              <a16:creationId xmlns="" xmlns:a16="http://schemas.microsoft.com/office/drawing/2014/main" id="{00000000-0008-0000-0700-00004F000000}"/>
            </a:ext>
          </a:extLst>
        </xdr:cNvPr>
        <xdr:cNvSpPr txBox="1"/>
      </xdr:nvSpPr>
      <xdr:spPr>
        <a:xfrm>
          <a:off x="4686300" y="564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164567</xdr:rowOff>
    </xdr:from>
    <xdr:to>
      <xdr:col>20</xdr:col>
      <xdr:colOff>38100</xdr:colOff>
      <xdr:row>34</xdr:row>
      <xdr:rowOff>94717</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3746500" y="582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111244</xdr:rowOff>
    </xdr:from>
    <xdr:ext cx="469744" cy="259045"/>
    <xdr:sp macro="" textlink="">
      <xdr:nvSpPr>
        <xdr:cNvPr id="81" name="テキスト ボックス 80">
          <a:extLst>
            <a:ext uri="{FF2B5EF4-FFF2-40B4-BE49-F238E27FC236}">
              <a16:creationId xmlns="" xmlns:a16="http://schemas.microsoft.com/office/drawing/2014/main" id="{00000000-0008-0000-0700-000051000000}"/>
            </a:ext>
          </a:extLst>
        </xdr:cNvPr>
        <xdr:cNvSpPr txBox="1"/>
      </xdr:nvSpPr>
      <xdr:spPr>
        <a:xfrm>
          <a:off x="3562428" y="559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124562</xdr:rowOff>
    </xdr:from>
    <xdr:to>
      <xdr:col>15</xdr:col>
      <xdr:colOff>101600</xdr:colOff>
      <xdr:row>34</xdr:row>
      <xdr:rowOff>54712</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2857500" y="578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71239</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2673428" y="555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155651</xdr:rowOff>
    </xdr:from>
    <xdr:to>
      <xdr:col>10</xdr:col>
      <xdr:colOff>165100</xdr:colOff>
      <xdr:row>33</xdr:row>
      <xdr:rowOff>85801</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1968500" y="564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102328</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1784428" y="541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73355</xdr:rowOff>
    </xdr:from>
    <xdr:to>
      <xdr:col>6</xdr:col>
      <xdr:colOff>38100</xdr:colOff>
      <xdr:row>34</xdr:row>
      <xdr:rowOff>3505</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079500" y="57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20032</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895428" y="550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152688</xdr:rowOff>
    </xdr:from>
    <xdr:to>
      <xdr:col>24</xdr:col>
      <xdr:colOff>63500</xdr:colOff>
      <xdr:row>55</xdr:row>
      <xdr:rowOff>98152</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a:off x="3797300" y="9239538"/>
          <a:ext cx="838200" cy="28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119318</xdr:rowOff>
    </xdr:from>
    <xdr:ext cx="599010" cy="259045"/>
    <xdr:sp macro="" textlink="">
      <xdr:nvSpPr>
        <xdr:cNvPr id="117" name="総務費平均値テキスト">
          <a:extLst>
            <a:ext uri="{FF2B5EF4-FFF2-40B4-BE49-F238E27FC236}">
              <a16:creationId xmlns="" xmlns:a16="http://schemas.microsoft.com/office/drawing/2014/main" id="{00000000-0008-0000-0700-000075000000}"/>
            </a:ext>
          </a:extLst>
        </xdr:cNvPr>
        <xdr:cNvSpPr txBox="1"/>
      </xdr:nvSpPr>
      <xdr:spPr>
        <a:xfrm>
          <a:off x="4686300" y="954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152688</xdr:rowOff>
    </xdr:from>
    <xdr:to>
      <xdr:col>19</xdr:col>
      <xdr:colOff>177800</xdr:colOff>
      <xdr:row>55</xdr:row>
      <xdr:rowOff>99646</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flipV="1">
          <a:off x="2908300" y="9239538"/>
          <a:ext cx="889000" cy="28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68710</xdr:rowOff>
    </xdr:from>
    <xdr:ext cx="599010" cy="259045"/>
    <xdr:sp macro="" textlink="">
      <xdr:nvSpPr>
        <xdr:cNvPr id="121" name="テキスト ボックス 120">
          <a:extLst>
            <a:ext uri="{FF2B5EF4-FFF2-40B4-BE49-F238E27FC236}">
              <a16:creationId xmlns="" xmlns:a16="http://schemas.microsoft.com/office/drawing/2014/main" id="{00000000-0008-0000-0700-000079000000}"/>
            </a:ext>
          </a:extLst>
        </xdr:cNvPr>
        <xdr:cNvSpPr txBox="1"/>
      </xdr:nvSpPr>
      <xdr:spPr>
        <a:xfrm>
          <a:off x="3497795" y="93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99646</xdr:rowOff>
    </xdr:from>
    <xdr:to>
      <xdr:col>15</xdr:col>
      <xdr:colOff>50800</xdr:colOff>
      <xdr:row>57</xdr:row>
      <xdr:rowOff>39908</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flipV="1">
          <a:off x="2019300" y="9529396"/>
          <a:ext cx="889000" cy="28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a:extLst>
            <a:ext uri="{FF2B5EF4-FFF2-40B4-BE49-F238E27FC236}">
              <a16:creationId xmlns="" xmlns:a16="http://schemas.microsoft.com/office/drawing/2014/main" id="{00000000-0008-0000-0700-00007B000000}"/>
            </a:ext>
          </a:extLst>
        </xdr:cNvPr>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130725</xdr:rowOff>
    </xdr:from>
    <xdr:ext cx="599010" cy="259045"/>
    <xdr:sp macro="" textlink="">
      <xdr:nvSpPr>
        <xdr:cNvPr id="124" name="テキスト ボックス 123">
          <a:extLst>
            <a:ext uri="{FF2B5EF4-FFF2-40B4-BE49-F238E27FC236}">
              <a16:creationId xmlns="" xmlns:a16="http://schemas.microsoft.com/office/drawing/2014/main" id="{00000000-0008-0000-0700-00007C000000}"/>
            </a:ext>
          </a:extLst>
        </xdr:cNvPr>
        <xdr:cNvSpPr txBox="1"/>
      </xdr:nvSpPr>
      <xdr:spPr>
        <a:xfrm>
          <a:off x="2608795" y="973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36129</xdr:rowOff>
    </xdr:from>
    <xdr:to>
      <xdr:col>10</xdr:col>
      <xdr:colOff>114300</xdr:colOff>
      <xdr:row>57</xdr:row>
      <xdr:rowOff>39908</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a:off x="1130300" y="9808779"/>
          <a:ext cx="889000" cy="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a:extLst>
            <a:ext uri="{FF2B5EF4-FFF2-40B4-BE49-F238E27FC236}">
              <a16:creationId xmlns="" xmlns:a16="http://schemas.microsoft.com/office/drawing/2014/main" id="{00000000-0008-0000-0700-00007E000000}"/>
            </a:ext>
          </a:extLst>
        </xdr:cNvPr>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22608</xdr:rowOff>
    </xdr:from>
    <xdr:ext cx="599010"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1719795" y="945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47358</xdr:rowOff>
    </xdr:from>
    <xdr:ext cx="599010"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830795" y="947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47352</xdr:rowOff>
    </xdr:from>
    <xdr:to>
      <xdr:col>24</xdr:col>
      <xdr:colOff>114300</xdr:colOff>
      <xdr:row>55</xdr:row>
      <xdr:rowOff>148952</xdr:rowOff>
    </xdr:to>
    <xdr:sp macro="" textlink="">
      <xdr:nvSpPr>
        <xdr:cNvPr id="135" name="楕円 134">
          <a:extLst>
            <a:ext uri="{FF2B5EF4-FFF2-40B4-BE49-F238E27FC236}">
              <a16:creationId xmlns="" xmlns:a16="http://schemas.microsoft.com/office/drawing/2014/main" id="{00000000-0008-0000-0700-000087000000}"/>
            </a:ext>
          </a:extLst>
        </xdr:cNvPr>
        <xdr:cNvSpPr/>
      </xdr:nvSpPr>
      <xdr:spPr>
        <a:xfrm>
          <a:off x="4584700" y="94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70229</xdr:rowOff>
    </xdr:from>
    <xdr:ext cx="599010" cy="259045"/>
    <xdr:sp macro="" textlink="">
      <xdr:nvSpPr>
        <xdr:cNvPr id="136" name="総務費該当値テキスト">
          <a:extLst>
            <a:ext uri="{FF2B5EF4-FFF2-40B4-BE49-F238E27FC236}">
              <a16:creationId xmlns="" xmlns:a16="http://schemas.microsoft.com/office/drawing/2014/main" id="{00000000-0008-0000-0700-000088000000}"/>
            </a:ext>
          </a:extLst>
        </xdr:cNvPr>
        <xdr:cNvSpPr txBox="1"/>
      </xdr:nvSpPr>
      <xdr:spPr>
        <a:xfrm>
          <a:off x="4686300" y="932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101888</xdr:rowOff>
    </xdr:from>
    <xdr:to>
      <xdr:col>20</xdr:col>
      <xdr:colOff>38100</xdr:colOff>
      <xdr:row>54</xdr:row>
      <xdr:rowOff>32038</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3746500" y="918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48565</xdr:rowOff>
    </xdr:from>
    <xdr:ext cx="59901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3497795" y="896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48846</xdr:rowOff>
    </xdr:from>
    <xdr:to>
      <xdr:col>15</xdr:col>
      <xdr:colOff>101600</xdr:colOff>
      <xdr:row>55</xdr:row>
      <xdr:rowOff>150446</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2857500" y="947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166973</xdr:rowOff>
    </xdr:from>
    <xdr:ext cx="599010"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2608795" y="9253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160558</xdr:rowOff>
    </xdr:from>
    <xdr:to>
      <xdr:col>10</xdr:col>
      <xdr:colOff>165100</xdr:colOff>
      <xdr:row>57</xdr:row>
      <xdr:rowOff>90708</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1968500" y="976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81835</xdr:rowOff>
    </xdr:from>
    <xdr:ext cx="534377"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1752111" y="98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156779</xdr:rowOff>
    </xdr:from>
    <xdr:to>
      <xdr:col>6</xdr:col>
      <xdr:colOff>38100</xdr:colOff>
      <xdr:row>57</xdr:row>
      <xdr:rowOff>86929</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079500" y="975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78056</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863111" y="985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129785</xdr:rowOff>
    </xdr:from>
    <xdr:to>
      <xdr:col>24</xdr:col>
      <xdr:colOff>62865</xdr:colOff>
      <xdr:row>78</xdr:row>
      <xdr:rowOff>52029</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flipV="1">
          <a:off x="4633595" y="12131285"/>
          <a:ext cx="1270" cy="12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55856</xdr:rowOff>
    </xdr:from>
    <xdr:ext cx="599010" cy="259045"/>
    <xdr:sp macro="" textlink="">
      <xdr:nvSpPr>
        <xdr:cNvPr id="172" name="民生費最小値テキスト">
          <a:extLst>
            <a:ext uri="{FF2B5EF4-FFF2-40B4-BE49-F238E27FC236}">
              <a16:creationId xmlns="" xmlns:a16="http://schemas.microsoft.com/office/drawing/2014/main" id="{00000000-0008-0000-0700-0000AC000000}"/>
            </a:ext>
          </a:extLst>
        </xdr:cNvPr>
        <xdr:cNvSpPr txBox="1"/>
      </xdr:nvSpPr>
      <xdr:spPr>
        <a:xfrm>
          <a:off x="4686300" y="1342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52029</xdr:rowOff>
    </xdr:from>
    <xdr:to>
      <xdr:col>24</xdr:col>
      <xdr:colOff>152400</xdr:colOff>
      <xdr:row>78</xdr:row>
      <xdr:rowOff>52029</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4546600" y="1342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76462</xdr:rowOff>
    </xdr:from>
    <xdr:ext cx="599010" cy="259045"/>
    <xdr:sp macro="" textlink="">
      <xdr:nvSpPr>
        <xdr:cNvPr id="174" name="民生費最大値テキスト">
          <a:extLst>
            <a:ext uri="{FF2B5EF4-FFF2-40B4-BE49-F238E27FC236}">
              <a16:creationId xmlns="" xmlns:a16="http://schemas.microsoft.com/office/drawing/2014/main" id="{00000000-0008-0000-0700-0000AE000000}"/>
            </a:ext>
          </a:extLst>
        </xdr:cNvPr>
        <xdr:cNvSpPr txBox="1"/>
      </xdr:nvSpPr>
      <xdr:spPr>
        <a:xfrm>
          <a:off x="4686300" y="119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129785</xdr:rowOff>
    </xdr:from>
    <xdr:to>
      <xdr:col>24</xdr:col>
      <xdr:colOff>152400</xdr:colOff>
      <xdr:row>70</xdr:row>
      <xdr:rowOff>129785</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213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6747</xdr:rowOff>
    </xdr:from>
    <xdr:to>
      <xdr:col>24</xdr:col>
      <xdr:colOff>63500</xdr:colOff>
      <xdr:row>76</xdr:row>
      <xdr:rowOff>146949</xdr:rowOff>
    </xdr:to>
    <xdr:cxnSp macro="">
      <xdr:nvCxnSpPr>
        <xdr:cNvPr id="176" name="直線コネクタ 175">
          <a:extLst>
            <a:ext uri="{FF2B5EF4-FFF2-40B4-BE49-F238E27FC236}">
              <a16:creationId xmlns="" xmlns:a16="http://schemas.microsoft.com/office/drawing/2014/main" id="{00000000-0008-0000-0700-0000B0000000}"/>
            </a:ext>
          </a:extLst>
        </xdr:cNvPr>
        <xdr:cNvCxnSpPr/>
      </xdr:nvCxnSpPr>
      <xdr:spPr>
        <a:xfrm flipV="1">
          <a:off x="3797300" y="13036947"/>
          <a:ext cx="838200" cy="14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116488</xdr:rowOff>
    </xdr:from>
    <xdr:ext cx="599010" cy="259045"/>
    <xdr:sp macro="" textlink="">
      <xdr:nvSpPr>
        <xdr:cNvPr id="177" name="民生費平均値テキスト">
          <a:extLst>
            <a:ext uri="{FF2B5EF4-FFF2-40B4-BE49-F238E27FC236}">
              <a16:creationId xmlns="" xmlns:a16="http://schemas.microsoft.com/office/drawing/2014/main" id="{00000000-0008-0000-0700-0000B1000000}"/>
            </a:ext>
          </a:extLst>
        </xdr:cNvPr>
        <xdr:cNvSpPr txBox="1"/>
      </xdr:nvSpPr>
      <xdr:spPr>
        <a:xfrm>
          <a:off x="4686300" y="129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138062</xdr:rowOff>
    </xdr:from>
    <xdr:to>
      <xdr:col>24</xdr:col>
      <xdr:colOff>114300</xdr:colOff>
      <xdr:row>76</xdr:row>
      <xdr:rowOff>68213</xdr:rowOff>
    </xdr:to>
    <xdr:sp macro="" textlink="">
      <xdr:nvSpPr>
        <xdr:cNvPr id="178" name="フローチャート: 判断 177">
          <a:extLst>
            <a:ext uri="{FF2B5EF4-FFF2-40B4-BE49-F238E27FC236}">
              <a16:creationId xmlns="" xmlns:a16="http://schemas.microsoft.com/office/drawing/2014/main" id="{00000000-0008-0000-0700-0000B2000000}"/>
            </a:ext>
          </a:extLst>
        </xdr:cNvPr>
        <xdr:cNvSpPr/>
      </xdr:nvSpPr>
      <xdr:spPr>
        <a:xfrm>
          <a:off x="4584700" y="12996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146949</xdr:rowOff>
    </xdr:from>
    <xdr:to>
      <xdr:col>19</xdr:col>
      <xdr:colOff>177800</xdr:colOff>
      <xdr:row>77</xdr:row>
      <xdr:rowOff>104587</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flipV="1">
          <a:off x="2908300" y="13177149"/>
          <a:ext cx="889000" cy="12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134052</xdr:rowOff>
    </xdr:from>
    <xdr:to>
      <xdr:col>20</xdr:col>
      <xdr:colOff>38100</xdr:colOff>
      <xdr:row>77</xdr:row>
      <xdr:rowOff>64202</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3746500" y="131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55329</xdr:rowOff>
    </xdr:from>
    <xdr:ext cx="599010" cy="259045"/>
    <xdr:sp macro="" textlink="">
      <xdr:nvSpPr>
        <xdr:cNvPr id="181" name="テキスト ボックス 180">
          <a:extLst>
            <a:ext uri="{FF2B5EF4-FFF2-40B4-BE49-F238E27FC236}">
              <a16:creationId xmlns="" xmlns:a16="http://schemas.microsoft.com/office/drawing/2014/main" id="{00000000-0008-0000-0700-0000B5000000}"/>
            </a:ext>
          </a:extLst>
        </xdr:cNvPr>
        <xdr:cNvSpPr txBox="1"/>
      </xdr:nvSpPr>
      <xdr:spPr>
        <a:xfrm>
          <a:off x="3497795" y="1325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104587</xdr:rowOff>
    </xdr:from>
    <xdr:to>
      <xdr:col>15</xdr:col>
      <xdr:colOff>50800</xdr:colOff>
      <xdr:row>77</xdr:row>
      <xdr:rowOff>159581</xdr:rowOff>
    </xdr:to>
    <xdr:cxnSp macro="">
      <xdr:nvCxnSpPr>
        <xdr:cNvPr id="182" name="直線コネクタ 181">
          <a:extLst>
            <a:ext uri="{FF2B5EF4-FFF2-40B4-BE49-F238E27FC236}">
              <a16:creationId xmlns="" xmlns:a16="http://schemas.microsoft.com/office/drawing/2014/main" id="{00000000-0008-0000-0700-0000B6000000}"/>
            </a:ext>
          </a:extLst>
        </xdr:cNvPr>
        <xdr:cNvCxnSpPr/>
      </xdr:nvCxnSpPr>
      <xdr:spPr>
        <a:xfrm flipV="1">
          <a:off x="2019300" y="13306237"/>
          <a:ext cx="889000" cy="5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20027</xdr:rowOff>
    </xdr:from>
    <xdr:to>
      <xdr:col>15</xdr:col>
      <xdr:colOff>101600</xdr:colOff>
      <xdr:row>77</xdr:row>
      <xdr:rowOff>121627</xdr:rowOff>
    </xdr:to>
    <xdr:sp macro="" textlink="">
      <xdr:nvSpPr>
        <xdr:cNvPr id="183" name="フローチャート: 判断 182">
          <a:extLst>
            <a:ext uri="{FF2B5EF4-FFF2-40B4-BE49-F238E27FC236}">
              <a16:creationId xmlns="" xmlns:a16="http://schemas.microsoft.com/office/drawing/2014/main" id="{00000000-0008-0000-0700-0000B7000000}"/>
            </a:ext>
          </a:extLst>
        </xdr:cNvPr>
        <xdr:cNvSpPr/>
      </xdr:nvSpPr>
      <xdr:spPr>
        <a:xfrm>
          <a:off x="2857500" y="1322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138154</xdr:rowOff>
    </xdr:from>
    <xdr:ext cx="599010" cy="259045"/>
    <xdr:sp macro="" textlink="">
      <xdr:nvSpPr>
        <xdr:cNvPr id="184" name="テキスト ボックス 183">
          <a:extLst>
            <a:ext uri="{FF2B5EF4-FFF2-40B4-BE49-F238E27FC236}">
              <a16:creationId xmlns="" xmlns:a16="http://schemas.microsoft.com/office/drawing/2014/main" id="{00000000-0008-0000-0700-0000B8000000}"/>
            </a:ext>
          </a:extLst>
        </xdr:cNvPr>
        <xdr:cNvSpPr txBox="1"/>
      </xdr:nvSpPr>
      <xdr:spPr>
        <a:xfrm>
          <a:off x="2608795" y="1299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159581</xdr:rowOff>
    </xdr:from>
    <xdr:to>
      <xdr:col>10</xdr:col>
      <xdr:colOff>114300</xdr:colOff>
      <xdr:row>77</xdr:row>
      <xdr:rowOff>164898</xdr:rowOff>
    </xdr:to>
    <xdr:cxnSp macro="">
      <xdr:nvCxnSpPr>
        <xdr:cNvPr id="185" name="直線コネクタ 184">
          <a:extLst>
            <a:ext uri="{FF2B5EF4-FFF2-40B4-BE49-F238E27FC236}">
              <a16:creationId xmlns="" xmlns:a16="http://schemas.microsoft.com/office/drawing/2014/main" id="{00000000-0008-0000-0700-0000B9000000}"/>
            </a:ext>
          </a:extLst>
        </xdr:cNvPr>
        <xdr:cNvCxnSpPr/>
      </xdr:nvCxnSpPr>
      <xdr:spPr>
        <a:xfrm flipV="1">
          <a:off x="1130300" y="13361231"/>
          <a:ext cx="889000" cy="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55877</xdr:rowOff>
    </xdr:from>
    <xdr:to>
      <xdr:col>10</xdr:col>
      <xdr:colOff>165100</xdr:colOff>
      <xdr:row>77</xdr:row>
      <xdr:rowOff>157477</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1968500" y="132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2554</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1719795" y="1303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58555</xdr:rowOff>
    </xdr:from>
    <xdr:to>
      <xdr:col>6</xdr:col>
      <xdr:colOff>38100</xdr:colOff>
      <xdr:row>77</xdr:row>
      <xdr:rowOff>160155</xdr:rowOff>
    </xdr:to>
    <xdr:sp macro="" textlink="">
      <xdr:nvSpPr>
        <xdr:cNvPr id="188" name="フローチャート: 判断 187">
          <a:extLst>
            <a:ext uri="{FF2B5EF4-FFF2-40B4-BE49-F238E27FC236}">
              <a16:creationId xmlns="" xmlns:a16="http://schemas.microsoft.com/office/drawing/2014/main" id="{00000000-0008-0000-0700-0000BC000000}"/>
            </a:ext>
          </a:extLst>
        </xdr:cNvPr>
        <xdr:cNvSpPr/>
      </xdr:nvSpPr>
      <xdr:spPr>
        <a:xfrm>
          <a:off x="1079500" y="1326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5232</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830795" y="1303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127396</xdr:rowOff>
    </xdr:from>
    <xdr:to>
      <xdr:col>24</xdr:col>
      <xdr:colOff>114300</xdr:colOff>
      <xdr:row>76</xdr:row>
      <xdr:rowOff>57547</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4584700" y="129861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150273</xdr:rowOff>
    </xdr:from>
    <xdr:ext cx="599010" cy="259045"/>
    <xdr:sp macro="" textlink="">
      <xdr:nvSpPr>
        <xdr:cNvPr id="196" name="民生費該当値テキスト">
          <a:extLst>
            <a:ext uri="{FF2B5EF4-FFF2-40B4-BE49-F238E27FC236}">
              <a16:creationId xmlns="" xmlns:a16="http://schemas.microsoft.com/office/drawing/2014/main" id="{00000000-0008-0000-0700-0000C4000000}"/>
            </a:ext>
          </a:extLst>
        </xdr:cNvPr>
        <xdr:cNvSpPr txBox="1"/>
      </xdr:nvSpPr>
      <xdr:spPr>
        <a:xfrm>
          <a:off x="4686300" y="12837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96149</xdr:rowOff>
    </xdr:from>
    <xdr:to>
      <xdr:col>20</xdr:col>
      <xdr:colOff>38100</xdr:colOff>
      <xdr:row>77</xdr:row>
      <xdr:rowOff>26299</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3746500" y="1312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42827</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3497795" y="1290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53787</xdr:rowOff>
    </xdr:from>
    <xdr:to>
      <xdr:col>15</xdr:col>
      <xdr:colOff>101600</xdr:colOff>
      <xdr:row>77</xdr:row>
      <xdr:rowOff>155387</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2857500" y="1325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146514</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2608795" y="1334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108781</xdr:rowOff>
    </xdr:from>
    <xdr:to>
      <xdr:col>10</xdr:col>
      <xdr:colOff>165100</xdr:colOff>
      <xdr:row>78</xdr:row>
      <xdr:rowOff>38931</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1968500" y="133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30058</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1719795" y="1340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114098</xdr:rowOff>
    </xdr:from>
    <xdr:to>
      <xdr:col>6</xdr:col>
      <xdr:colOff>38100</xdr:colOff>
      <xdr:row>78</xdr:row>
      <xdr:rowOff>44248</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1079500" y="1331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35375</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830795" y="1340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124763</xdr:rowOff>
    </xdr:from>
    <xdr:to>
      <xdr:col>24</xdr:col>
      <xdr:colOff>62865</xdr:colOff>
      <xdr:row>98</xdr:row>
      <xdr:rowOff>10554</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flipV="1">
          <a:off x="4633595" y="15898163"/>
          <a:ext cx="1270" cy="914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14381</xdr:rowOff>
    </xdr:from>
    <xdr:ext cx="534377" cy="259045"/>
    <xdr:sp macro="" textlink="">
      <xdr:nvSpPr>
        <xdr:cNvPr id="227" name="衛生費最小値テキスト">
          <a:extLst>
            <a:ext uri="{FF2B5EF4-FFF2-40B4-BE49-F238E27FC236}">
              <a16:creationId xmlns="" xmlns:a16="http://schemas.microsoft.com/office/drawing/2014/main" id="{00000000-0008-0000-0700-0000E3000000}"/>
            </a:ext>
          </a:extLst>
        </xdr:cNvPr>
        <xdr:cNvSpPr txBox="1"/>
      </xdr:nvSpPr>
      <xdr:spPr>
        <a:xfrm>
          <a:off x="4686300" y="1681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10554</xdr:rowOff>
    </xdr:from>
    <xdr:to>
      <xdr:col>24</xdr:col>
      <xdr:colOff>152400</xdr:colOff>
      <xdr:row>98</xdr:row>
      <xdr:rowOff>10554</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4546600" y="1681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71440</xdr:rowOff>
    </xdr:from>
    <xdr:ext cx="599010" cy="259045"/>
    <xdr:sp macro="" textlink="">
      <xdr:nvSpPr>
        <xdr:cNvPr id="229" name="衛生費最大値テキスト">
          <a:extLst>
            <a:ext uri="{FF2B5EF4-FFF2-40B4-BE49-F238E27FC236}">
              <a16:creationId xmlns="" xmlns:a16="http://schemas.microsoft.com/office/drawing/2014/main" id="{00000000-0008-0000-0700-0000E5000000}"/>
            </a:ext>
          </a:extLst>
        </xdr:cNvPr>
        <xdr:cNvSpPr txBox="1"/>
      </xdr:nvSpPr>
      <xdr:spPr>
        <a:xfrm>
          <a:off x="4686300" y="15673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124763</xdr:rowOff>
    </xdr:from>
    <xdr:to>
      <xdr:col>24</xdr:col>
      <xdr:colOff>152400</xdr:colOff>
      <xdr:row>92</xdr:row>
      <xdr:rowOff>124763</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a:off x="4546600" y="1589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13106</xdr:rowOff>
    </xdr:from>
    <xdr:to>
      <xdr:col>24</xdr:col>
      <xdr:colOff>63500</xdr:colOff>
      <xdr:row>97</xdr:row>
      <xdr:rowOff>29611</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flipV="1">
          <a:off x="3797300" y="16643756"/>
          <a:ext cx="8382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143918</xdr:rowOff>
    </xdr:from>
    <xdr:ext cx="534377" cy="259045"/>
    <xdr:sp macro="" textlink="">
      <xdr:nvSpPr>
        <xdr:cNvPr id="232" name="衛生費平均値テキスト">
          <a:extLst>
            <a:ext uri="{FF2B5EF4-FFF2-40B4-BE49-F238E27FC236}">
              <a16:creationId xmlns="" xmlns:a16="http://schemas.microsoft.com/office/drawing/2014/main" id="{00000000-0008-0000-0700-0000E8000000}"/>
            </a:ext>
          </a:extLst>
        </xdr:cNvPr>
        <xdr:cNvSpPr txBox="1"/>
      </xdr:nvSpPr>
      <xdr:spPr>
        <a:xfrm>
          <a:off x="4686300" y="16431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121041</xdr:rowOff>
    </xdr:from>
    <xdr:to>
      <xdr:col>24</xdr:col>
      <xdr:colOff>114300</xdr:colOff>
      <xdr:row>97</xdr:row>
      <xdr:rowOff>51191</xdr:rowOff>
    </xdr:to>
    <xdr:sp macro="" textlink="">
      <xdr:nvSpPr>
        <xdr:cNvPr id="233" name="フローチャート: 判断 232">
          <a:extLst>
            <a:ext uri="{FF2B5EF4-FFF2-40B4-BE49-F238E27FC236}">
              <a16:creationId xmlns="" xmlns:a16="http://schemas.microsoft.com/office/drawing/2014/main" id="{00000000-0008-0000-0700-0000E9000000}"/>
            </a:ext>
          </a:extLst>
        </xdr:cNvPr>
        <xdr:cNvSpPr/>
      </xdr:nvSpPr>
      <xdr:spPr>
        <a:xfrm>
          <a:off x="45847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29611</xdr:rowOff>
    </xdr:from>
    <xdr:to>
      <xdr:col>19</xdr:col>
      <xdr:colOff>177800</xdr:colOff>
      <xdr:row>97</xdr:row>
      <xdr:rowOff>79693</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flipV="1">
          <a:off x="2908300" y="16660261"/>
          <a:ext cx="889000" cy="5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153064</xdr:rowOff>
    </xdr:from>
    <xdr:to>
      <xdr:col>20</xdr:col>
      <xdr:colOff>38100</xdr:colOff>
      <xdr:row>97</xdr:row>
      <xdr:rowOff>83214</xdr:rowOff>
    </xdr:to>
    <xdr:sp macro="" textlink="">
      <xdr:nvSpPr>
        <xdr:cNvPr id="235" name="フローチャート: 判断 234">
          <a:extLst>
            <a:ext uri="{FF2B5EF4-FFF2-40B4-BE49-F238E27FC236}">
              <a16:creationId xmlns="" xmlns:a16="http://schemas.microsoft.com/office/drawing/2014/main" id="{00000000-0008-0000-0700-0000EB000000}"/>
            </a:ext>
          </a:extLst>
        </xdr:cNvPr>
        <xdr:cNvSpPr/>
      </xdr:nvSpPr>
      <xdr:spPr>
        <a:xfrm>
          <a:off x="3746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74341</xdr:rowOff>
    </xdr:from>
    <xdr:ext cx="534377" cy="259045"/>
    <xdr:sp macro="" textlink="">
      <xdr:nvSpPr>
        <xdr:cNvPr id="236" name="テキスト ボックス 235">
          <a:extLst>
            <a:ext uri="{FF2B5EF4-FFF2-40B4-BE49-F238E27FC236}">
              <a16:creationId xmlns="" xmlns:a16="http://schemas.microsoft.com/office/drawing/2014/main" id="{00000000-0008-0000-0700-0000EC000000}"/>
            </a:ext>
          </a:extLst>
        </xdr:cNvPr>
        <xdr:cNvSpPr txBox="1"/>
      </xdr:nvSpPr>
      <xdr:spPr>
        <a:xfrm>
          <a:off x="3530111" y="16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79693</xdr:rowOff>
    </xdr:from>
    <xdr:to>
      <xdr:col>15</xdr:col>
      <xdr:colOff>50800</xdr:colOff>
      <xdr:row>97</xdr:row>
      <xdr:rowOff>83048</xdr:rowOff>
    </xdr:to>
    <xdr:cxnSp macro="">
      <xdr:nvCxnSpPr>
        <xdr:cNvPr id="237" name="直線コネクタ 236">
          <a:extLst>
            <a:ext uri="{FF2B5EF4-FFF2-40B4-BE49-F238E27FC236}">
              <a16:creationId xmlns="" xmlns:a16="http://schemas.microsoft.com/office/drawing/2014/main" id="{00000000-0008-0000-0700-0000ED000000}"/>
            </a:ext>
          </a:extLst>
        </xdr:cNvPr>
        <xdr:cNvCxnSpPr/>
      </xdr:nvCxnSpPr>
      <xdr:spPr>
        <a:xfrm flipV="1">
          <a:off x="2019300" y="16710343"/>
          <a:ext cx="889000" cy="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10613</xdr:rowOff>
    </xdr:from>
    <xdr:to>
      <xdr:col>15</xdr:col>
      <xdr:colOff>101600</xdr:colOff>
      <xdr:row>97</xdr:row>
      <xdr:rowOff>112213</xdr:rowOff>
    </xdr:to>
    <xdr:sp macro="" textlink="">
      <xdr:nvSpPr>
        <xdr:cNvPr id="238" name="フローチャート: 判断 237">
          <a:extLst>
            <a:ext uri="{FF2B5EF4-FFF2-40B4-BE49-F238E27FC236}">
              <a16:creationId xmlns="" xmlns:a16="http://schemas.microsoft.com/office/drawing/2014/main" id="{00000000-0008-0000-0700-0000EE000000}"/>
            </a:ext>
          </a:extLst>
        </xdr:cNvPr>
        <xdr:cNvSpPr/>
      </xdr:nvSpPr>
      <xdr:spPr>
        <a:xfrm>
          <a:off x="2857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128740</xdr:rowOff>
    </xdr:from>
    <xdr:ext cx="534377" cy="259045"/>
    <xdr:sp macro="" textlink="">
      <xdr:nvSpPr>
        <xdr:cNvPr id="239" name="テキスト ボックス 238">
          <a:extLst>
            <a:ext uri="{FF2B5EF4-FFF2-40B4-BE49-F238E27FC236}">
              <a16:creationId xmlns="" xmlns:a16="http://schemas.microsoft.com/office/drawing/2014/main" id="{00000000-0008-0000-0700-0000EF000000}"/>
            </a:ext>
          </a:extLst>
        </xdr:cNvPr>
        <xdr:cNvSpPr txBox="1"/>
      </xdr:nvSpPr>
      <xdr:spPr>
        <a:xfrm>
          <a:off x="2641111" y="164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20169</xdr:rowOff>
    </xdr:from>
    <xdr:to>
      <xdr:col>10</xdr:col>
      <xdr:colOff>114300</xdr:colOff>
      <xdr:row>97</xdr:row>
      <xdr:rowOff>83048</xdr:rowOff>
    </xdr:to>
    <xdr:cxnSp macro="">
      <xdr:nvCxnSpPr>
        <xdr:cNvPr id="240" name="直線コネクタ 239">
          <a:extLst>
            <a:ext uri="{FF2B5EF4-FFF2-40B4-BE49-F238E27FC236}">
              <a16:creationId xmlns="" xmlns:a16="http://schemas.microsoft.com/office/drawing/2014/main" id="{00000000-0008-0000-0700-0000F0000000}"/>
            </a:ext>
          </a:extLst>
        </xdr:cNvPr>
        <xdr:cNvCxnSpPr/>
      </xdr:nvCxnSpPr>
      <xdr:spPr>
        <a:xfrm>
          <a:off x="1130300" y="15622119"/>
          <a:ext cx="889000" cy="109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14990</xdr:rowOff>
    </xdr:from>
    <xdr:to>
      <xdr:col>10</xdr:col>
      <xdr:colOff>165100</xdr:colOff>
      <xdr:row>97</xdr:row>
      <xdr:rowOff>116590</xdr:rowOff>
    </xdr:to>
    <xdr:sp macro="" textlink="">
      <xdr:nvSpPr>
        <xdr:cNvPr id="241" name="フローチャート: 判断 240">
          <a:extLst>
            <a:ext uri="{FF2B5EF4-FFF2-40B4-BE49-F238E27FC236}">
              <a16:creationId xmlns="" xmlns:a16="http://schemas.microsoft.com/office/drawing/2014/main" id="{00000000-0008-0000-0700-0000F1000000}"/>
            </a:ext>
          </a:extLst>
        </xdr:cNvPr>
        <xdr:cNvSpPr/>
      </xdr:nvSpPr>
      <xdr:spPr>
        <a:xfrm>
          <a:off x="1968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133117</xdr:rowOff>
    </xdr:from>
    <xdr:ext cx="534377"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1752111" y="164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21788</xdr:rowOff>
    </xdr:from>
    <xdr:to>
      <xdr:col>6</xdr:col>
      <xdr:colOff>38100</xdr:colOff>
      <xdr:row>97</xdr:row>
      <xdr:rowOff>123388</xdr:rowOff>
    </xdr:to>
    <xdr:sp macro="" textlink="">
      <xdr:nvSpPr>
        <xdr:cNvPr id="243" name="フローチャート: 判断 242">
          <a:extLst>
            <a:ext uri="{FF2B5EF4-FFF2-40B4-BE49-F238E27FC236}">
              <a16:creationId xmlns="" xmlns:a16="http://schemas.microsoft.com/office/drawing/2014/main" id="{00000000-0008-0000-0700-0000F3000000}"/>
            </a:ext>
          </a:extLst>
        </xdr:cNvPr>
        <xdr:cNvSpPr/>
      </xdr:nvSpPr>
      <xdr:spPr>
        <a:xfrm>
          <a:off x="10795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114515</xdr:rowOff>
    </xdr:from>
    <xdr:ext cx="534377"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863111" y="1674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133756</xdr:rowOff>
    </xdr:from>
    <xdr:to>
      <xdr:col>24</xdr:col>
      <xdr:colOff>114300</xdr:colOff>
      <xdr:row>97</xdr:row>
      <xdr:rowOff>63906</xdr:rowOff>
    </xdr:to>
    <xdr:sp macro="" textlink="">
      <xdr:nvSpPr>
        <xdr:cNvPr id="250" name="楕円 249">
          <a:extLst>
            <a:ext uri="{FF2B5EF4-FFF2-40B4-BE49-F238E27FC236}">
              <a16:creationId xmlns="" xmlns:a16="http://schemas.microsoft.com/office/drawing/2014/main" id="{00000000-0008-0000-0700-0000FA000000}"/>
            </a:ext>
          </a:extLst>
        </xdr:cNvPr>
        <xdr:cNvSpPr/>
      </xdr:nvSpPr>
      <xdr:spPr>
        <a:xfrm>
          <a:off x="4584700" y="1659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112183</xdr:rowOff>
    </xdr:from>
    <xdr:ext cx="534377" cy="259045"/>
    <xdr:sp macro="" textlink="">
      <xdr:nvSpPr>
        <xdr:cNvPr id="251" name="衛生費該当値テキスト">
          <a:extLst>
            <a:ext uri="{FF2B5EF4-FFF2-40B4-BE49-F238E27FC236}">
              <a16:creationId xmlns="" xmlns:a16="http://schemas.microsoft.com/office/drawing/2014/main" id="{00000000-0008-0000-0700-0000FB000000}"/>
            </a:ext>
          </a:extLst>
        </xdr:cNvPr>
        <xdr:cNvSpPr txBox="1"/>
      </xdr:nvSpPr>
      <xdr:spPr>
        <a:xfrm>
          <a:off x="4686300" y="1657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150261</xdr:rowOff>
    </xdr:from>
    <xdr:to>
      <xdr:col>20</xdr:col>
      <xdr:colOff>38100</xdr:colOff>
      <xdr:row>97</xdr:row>
      <xdr:rowOff>80411</xdr:rowOff>
    </xdr:to>
    <xdr:sp macro="" textlink="">
      <xdr:nvSpPr>
        <xdr:cNvPr id="252" name="楕円 251">
          <a:extLst>
            <a:ext uri="{FF2B5EF4-FFF2-40B4-BE49-F238E27FC236}">
              <a16:creationId xmlns="" xmlns:a16="http://schemas.microsoft.com/office/drawing/2014/main" id="{00000000-0008-0000-0700-0000FC000000}"/>
            </a:ext>
          </a:extLst>
        </xdr:cNvPr>
        <xdr:cNvSpPr/>
      </xdr:nvSpPr>
      <xdr:spPr>
        <a:xfrm>
          <a:off x="3746500" y="1660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96938</xdr:rowOff>
    </xdr:from>
    <xdr:ext cx="534377"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3530111" y="1638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28893</xdr:rowOff>
    </xdr:from>
    <xdr:to>
      <xdr:col>15</xdr:col>
      <xdr:colOff>101600</xdr:colOff>
      <xdr:row>97</xdr:row>
      <xdr:rowOff>130493</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2857500" y="166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121620</xdr:rowOff>
    </xdr:from>
    <xdr:ext cx="534377"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2641111" y="1675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32248</xdr:rowOff>
    </xdr:from>
    <xdr:to>
      <xdr:col>10</xdr:col>
      <xdr:colOff>165100</xdr:colOff>
      <xdr:row>97</xdr:row>
      <xdr:rowOff>133848</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1968500" y="1666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124975</xdr:rowOff>
    </xdr:from>
    <xdr:ext cx="534377"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1752111" y="1675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140819</xdr:rowOff>
    </xdr:from>
    <xdr:to>
      <xdr:col>6</xdr:col>
      <xdr:colOff>38100</xdr:colOff>
      <xdr:row>91</xdr:row>
      <xdr:rowOff>70969</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1079500" y="1557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87496</xdr:rowOff>
    </xdr:from>
    <xdr:ext cx="599010"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830795" y="1534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6" name="労働費最大値テキスト">
          <a:extLst>
            <a:ext uri="{FF2B5EF4-FFF2-40B4-BE49-F238E27FC236}">
              <a16:creationId xmlns="" xmlns:a16="http://schemas.microsoft.com/office/drawing/2014/main" id="{00000000-0008-0000-0700-00001E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9" name="労働費平均値テキスト">
          <a:extLst>
            <a:ext uri="{FF2B5EF4-FFF2-40B4-BE49-F238E27FC236}">
              <a16:creationId xmlns="" xmlns:a16="http://schemas.microsoft.com/office/drawing/2014/main" id="{00000000-0008-0000-0700-000021010000}"/>
            </a:ext>
          </a:extLst>
        </xdr:cNvPr>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90" name="フローチャート: 判断 289">
          <a:extLst>
            <a:ext uri="{FF2B5EF4-FFF2-40B4-BE49-F238E27FC236}">
              <a16:creationId xmlns="" xmlns:a16="http://schemas.microsoft.com/office/drawing/2014/main" id="{00000000-0008-0000-0700-000022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92" name="フローチャート: 判断 291">
          <a:extLst>
            <a:ext uri="{FF2B5EF4-FFF2-40B4-BE49-F238E27FC236}">
              <a16:creationId xmlns="" xmlns:a16="http://schemas.microsoft.com/office/drawing/2014/main" id="{00000000-0008-0000-0700-00002401000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93" name="テキスト ボックス 292">
          <a:extLst>
            <a:ext uri="{FF2B5EF4-FFF2-40B4-BE49-F238E27FC236}">
              <a16:creationId xmlns="" xmlns:a16="http://schemas.microsoft.com/office/drawing/2014/main" id="{00000000-0008-0000-0700-000025010000}"/>
            </a:ext>
          </a:extLst>
        </xdr:cNvPr>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95" name="フローチャート: 判断 294">
          <a:extLst>
            <a:ext uri="{FF2B5EF4-FFF2-40B4-BE49-F238E27FC236}">
              <a16:creationId xmlns="" xmlns:a16="http://schemas.microsoft.com/office/drawing/2014/main" id="{00000000-0008-0000-0700-000027010000}"/>
            </a:ext>
          </a:extLst>
        </xdr:cNvPr>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37482</xdr:rowOff>
    </xdr:from>
    <xdr:ext cx="378565" cy="259045"/>
    <xdr:sp macro="" textlink="">
      <xdr:nvSpPr>
        <xdr:cNvPr id="296" name="テキスト ボックス 295">
          <a:extLst>
            <a:ext uri="{FF2B5EF4-FFF2-40B4-BE49-F238E27FC236}">
              <a16:creationId xmlns="" xmlns:a16="http://schemas.microsoft.com/office/drawing/2014/main" id="{00000000-0008-0000-0700-000028010000}"/>
            </a:ext>
          </a:extLst>
        </xdr:cNvPr>
        <xdr:cNvSpPr txBox="1"/>
      </xdr:nvSpPr>
      <xdr:spPr>
        <a:xfrm>
          <a:off x="8561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a:extLst>
            <a:ext uri="{FF2B5EF4-FFF2-40B4-BE49-F238E27FC236}">
              <a16:creationId xmlns="" xmlns:a16="http://schemas.microsoft.com/office/drawing/2014/main" id="{00000000-0008-0000-0700-000029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8" name="フローチャート: 判断 297">
          <a:extLst>
            <a:ext uri="{FF2B5EF4-FFF2-40B4-BE49-F238E27FC236}">
              <a16:creationId xmlns="" xmlns:a16="http://schemas.microsoft.com/office/drawing/2014/main" id="{00000000-0008-0000-0700-00002A01000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26941</xdr:rowOff>
    </xdr:from>
    <xdr:ext cx="378565"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7672017" y="637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300" name="フローチャート: 判断 299">
          <a:extLst>
            <a:ext uri="{FF2B5EF4-FFF2-40B4-BE49-F238E27FC236}">
              <a16:creationId xmlns="" xmlns:a16="http://schemas.microsoft.com/office/drawing/2014/main" id="{00000000-0008-0000-0700-00002C010000}"/>
            </a:ext>
          </a:extLst>
        </xdr:cNvPr>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31767</xdr:rowOff>
    </xdr:from>
    <xdr:ext cx="378565"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6783017" y="637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a:extLst>
            <a:ext uri="{FF2B5EF4-FFF2-40B4-BE49-F238E27FC236}">
              <a16:creationId xmlns="" xmlns:a16="http://schemas.microsoft.com/office/drawing/2014/main" id="{00000000-0008-0000-0700-000033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a:extLst>
            <a:ext uri="{FF2B5EF4-FFF2-40B4-BE49-F238E27FC236}">
              <a16:creationId xmlns="" xmlns:a16="http://schemas.microsoft.com/office/drawing/2014/main" id="{00000000-0008-0000-0700-000034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a:extLst>
            <a:ext uri="{FF2B5EF4-FFF2-40B4-BE49-F238E27FC236}">
              <a16:creationId xmlns="" xmlns:a16="http://schemas.microsoft.com/office/drawing/2014/main" id="{00000000-0008-0000-0700-000035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41" name="農林水産業費最小値テキスト">
          <a:extLst>
            <a:ext uri="{FF2B5EF4-FFF2-40B4-BE49-F238E27FC236}">
              <a16:creationId xmlns="" xmlns:a16="http://schemas.microsoft.com/office/drawing/2014/main" id="{00000000-0008-0000-0700-000055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43" name="農林水産業費最大値テキスト">
          <a:extLst>
            <a:ext uri="{FF2B5EF4-FFF2-40B4-BE49-F238E27FC236}">
              <a16:creationId xmlns="" xmlns:a16="http://schemas.microsoft.com/office/drawing/2014/main" id="{00000000-0008-0000-0700-000057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72789</xdr:rowOff>
    </xdr:from>
    <xdr:to>
      <xdr:col>55</xdr:col>
      <xdr:colOff>0</xdr:colOff>
      <xdr:row>58</xdr:row>
      <xdr:rowOff>145049</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a:off x="9639300" y="10016889"/>
          <a:ext cx="838200" cy="7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129021</xdr:rowOff>
    </xdr:from>
    <xdr:ext cx="534377" cy="259045"/>
    <xdr:sp macro="" textlink="">
      <xdr:nvSpPr>
        <xdr:cNvPr id="346" name="農林水産業費平均値テキスト">
          <a:extLst>
            <a:ext uri="{FF2B5EF4-FFF2-40B4-BE49-F238E27FC236}">
              <a16:creationId xmlns="" xmlns:a16="http://schemas.microsoft.com/office/drawing/2014/main" id="{00000000-0008-0000-0700-00005A010000}"/>
            </a:ext>
          </a:extLst>
        </xdr:cNvPr>
        <xdr:cNvSpPr txBox="1"/>
      </xdr:nvSpPr>
      <xdr:spPr>
        <a:xfrm>
          <a:off x="10528300" y="973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7" name="フローチャート: 判断 346">
          <a:extLst>
            <a:ext uri="{FF2B5EF4-FFF2-40B4-BE49-F238E27FC236}">
              <a16:creationId xmlns="" xmlns:a16="http://schemas.microsoft.com/office/drawing/2014/main" id="{00000000-0008-0000-0700-00005B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63622</xdr:rowOff>
    </xdr:from>
    <xdr:to>
      <xdr:col>50</xdr:col>
      <xdr:colOff>114300</xdr:colOff>
      <xdr:row>58</xdr:row>
      <xdr:rowOff>72789</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a:off x="8750300" y="10007722"/>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9" name="フローチャート: 判断 348">
          <a:extLst>
            <a:ext uri="{FF2B5EF4-FFF2-40B4-BE49-F238E27FC236}">
              <a16:creationId xmlns="" xmlns:a16="http://schemas.microsoft.com/office/drawing/2014/main" id="{00000000-0008-0000-0700-00005D010000}"/>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30753</xdr:rowOff>
    </xdr:from>
    <xdr:ext cx="534377" cy="259045"/>
    <xdr:sp macro="" textlink="">
      <xdr:nvSpPr>
        <xdr:cNvPr id="350" name="テキスト ボックス 349">
          <a:extLst>
            <a:ext uri="{FF2B5EF4-FFF2-40B4-BE49-F238E27FC236}">
              <a16:creationId xmlns="" xmlns:a16="http://schemas.microsoft.com/office/drawing/2014/main" id="{00000000-0008-0000-0700-00005E010000}"/>
            </a:ext>
          </a:extLst>
        </xdr:cNvPr>
        <xdr:cNvSpPr txBox="1"/>
      </xdr:nvSpPr>
      <xdr:spPr>
        <a:xfrm>
          <a:off x="9372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63622</xdr:rowOff>
    </xdr:from>
    <xdr:to>
      <xdr:col>45</xdr:col>
      <xdr:colOff>177800</xdr:colOff>
      <xdr:row>58</xdr:row>
      <xdr:rowOff>118280</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flipV="1">
          <a:off x="7861300" y="10007722"/>
          <a:ext cx="889000" cy="5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52" name="フローチャート: 判断 351">
          <a:extLst>
            <a:ext uri="{FF2B5EF4-FFF2-40B4-BE49-F238E27FC236}">
              <a16:creationId xmlns="" xmlns:a16="http://schemas.microsoft.com/office/drawing/2014/main" id="{00000000-0008-0000-0700-000060010000}"/>
            </a:ext>
          </a:extLst>
        </xdr:cNvPr>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63093</xdr:rowOff>
    </xdr:from>
    <xdr:ext cx="534377" cy="259045"/>
    <xdr:sp macro="" textlink="">
      <xdr:nvSpPr>
        <xdr:cNvPr id="353" name="テキスト ボックス 352">
          <a:extLst>
            <a:ext uri="{FF2B5EF4-FFF2-40B4-BE49-F238E27FC236}">
              <a16:creationId xmlns="" xmlns:a16="http://schemas.microsoft.com/office/drawing/2014/main" id="{00000000-0008-0000-0700-000061010000}"/>
            </a:ext>
          </a:extLst>
        </xdr:cNvPr>
        <xdr:cNvSpPr txBox="1"/>
      </xdr:nvSpPr>
      <xdr:spPr>
        <a:xfrm>
          <a:off x="8483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118280</xdr:rowOff>
    </xdr:from>
    <xdr:to>
      <xdr:col>41</xdr:col>
      <xdr:colOff>50800</xdr:colOff>
      <xdr:row>58</xdr:row>
      <xdr:rowOff>167909</xdr:rowOff>
    </xdr:to>
    <xdr:cxnSp macro="">
      <xdr:nvCxnSpPr>
        <xdr:cNvPr id="354" name="直線コネクタ 353">
          <a:extLst>
            <a:ext uri="{FF2B5EF4-FFF2-40B4-BE49-F238E27FC236}">
              <a16:creationId xmlns="" xmlns:a16="http://schemas.microsoft.com/office/drawing/2014/main" id="{00000000-0008-0000-0700-000062010000}"/>
            </a:ext>
          </a:extLst>
        </xdr:cNvPr>
        <xdr:cNvCxnSpPr/>
      </xdr:nvCxnSpPr>
      <xdr:spPr>
        <a:xfrm flipV="1">
          <a:off x="6972300" y="10062380"/>
          <a:ext cx="889000" cy="4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55" name="フローチャート: 判断 354">
          <a:extLst>
            <a:ext uri="{FF2B5EF4-FFF2-40B4-BE49-F238E27FC236}">
              <a16:creationId xmlns="" xmlns:a16="http://schemas.microsoft.com/office/drawing/2014/main" id="{00000000-0008-0000-0700-000063010000}"/>
            </a:ext>
          </a:extLst>
        </xdr:cNvPr>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65288</xdr:rowOff>
    </xdr:from>
    <xdr:ext cx="534377"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7594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7" name="フローチャート: 判断 356">
          <a:extLst>
            <a:ext uri="{FF2B5EF4-FFF2-40B4-BE49-F238E27FC236}">
              <a16:creationId xmlns="" xmlns:a16="http://schemas.microsoft.com/office/drawing/2014/main" id="{00000000-0008-0000-0700-000065010000}"/>
            </a:ext>
          </a:extLst>
        </xdr:cNvPr>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50215</xdr:rowOff>
    </xdr:from>
    <xdr:ext cx="534377"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6705111" y="96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94249</xdr:rowOff>
    </xdr:from>
    <xdr:to>
      <xdr:col>55</xdr:col>
      <xdr:colOff>50800</xdr:colOff>
      <xdr:row>59</xdr:row>
      <xdr:rowOff>24399</xdr:rowOff>
    </xdr:to>
    <xdr:sp macro="" textlink="">
      <xdr:nvSpPr>
        <xdr:cNvPr id="364" name="楕円 363">
          <a:extLst>
            <a:ext uri="{FF2B5EF4-FFF2-40B4-BE49-F238E27FC236}">
              <a16:creationId xmlns="" xmlns:a16="http://schemas.microsoft.com/office/drawing/2014/main" id="{00000000-0008-0000-0700-00006C010000}"/>
            </a:ext>
          </a:extLst>
        </xdr:cNvPr>
        <xdr:cNvSpPr/>
      </xdr:nvSpPr>
      <xdr:spPr>
        <a:xfrm>
          <a:off x="10426700" y="1003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9176</xdr:rowOff>
    </xdr:from>
    <xdr:ext cx="469744" cy="259045"/>
    <xdr:sp macro="" textlink="">
      <xdr:nvSpPr>
        <xdr:cNvPr id="365" name="農林水産業費該当値テキスト">
          <a:extLst>
            <a:ext uri="{FF2B5EF4-FFF2-40B4-BE49-F238E27FC236}">
              <a16:creationId xmlns="" xmlns:a16="http://schemas.microsoft.com/office/drawing/2014/main" id="{00000000-0008-0000-0700-00006D010000}"/>
            </a:ext>
          </a:extLst>
        </xdr:cNvPr>
        <xdr:cNvSpPr txBox="1"/>
      </xdr:nvSpPr>
      <xdr:spPr>
        <a:xfrm>
          <a:off x="10528300" y="995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21989</xdr:rowOff>
    </xdr:from>
    <xdr:to>
      <xdr:col>50</xdr:col>
      <xdr:colOff>165100</xdr:colOff>
      <xdr:row>58</xdr:row>
      <xdr:rowOff>123589</xdr:rowOff>
    </xdr:to>
    <xdr:sp macro="" textlink="">
      <xdr:nvSpPr>
        <xdr:cNvPr id="366" name="楕円 365">
          <a:extLst>
            <a:ext uri="{FF2B5EF4-FFF2-40B4-BE49-F238E27FC236}">
              <a16:creationId xmlns="" xmlns:a16="http://schemas.microsoft.com/office/drawing/2014/main" id="{00000000-0008-0000-0700-00006E010000}"/>
            </a:ext>
          </a:extLst>
        </xdr:cNvPr>
        <xdr:cNvSpPr/>
      </xdr:nvSpPr>
      <xdr:spPr>
        <a:xfrm>
          <a:off x="9588500" y="99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114716</xdr:rowOff>
    </xdr:from>
    <xdr:ext cx="534377"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9372111" y="1005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12822</xdr:rowOff>
    </xdr:from>
    <xdr:to>
      <xdr:col>46</xdr:col>
      <xdr:colOff>38100</xdr:colOff>
      <xdr:row>58</xdr:row>
      <xdr:rowOff>114422</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8699500" y="995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105549</xdr:rowOff>
    </xdr:from>
    <xdr:ext cx="534377"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8483111" y="1004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67480</xdr:rowOff>
    </xdr:from>
    <xdr:to>
      <xdr:col>41</xdr:col>
      <xdr:colOff>101600</xdr:colOff>
      <xdr:row>58</xdr:row>
      <xdr:rowOff>169080</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7810500" y="1001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160207</xdr:rowOff>
    </xdr:from>
    <xdr:ext cx="534377"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7594111" y="1010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117109</xdr:rowOff>
    </xdr:from>
    <xdr:to>
      <xdr:col>36</xdr:col>
      <xdr:colOff>165100</xdr:colOff>
      <xdr:row>59</xdr:row>
      <xdr:rowOff>47259</xdr:rowOff>
    </xdr:to>
    <xdr:sp macro="" textlink="">
      <xdr:nvSpPr>
        <xdr:cNvPr id="372" name="楕円 371">
          <a:extLst>
            <a:ext uri="{FF2B5EF4-FFF2-40B4-BE49-F238E27FC236}">
              <a16:creationId xmlns="" xmlns:a16="http://schemas.microsoft.com/office/drawing/2014/main" id="{00000000-0008-0000-0700-000074010000}"/>
            </a:ext>
          </a:extLst>
        </xdr:cNvPr>
        <xdr:cNvSpPr/>
      </xdr:nvSpPr>
      <xdr:spPr>
        <a:xfrm>
          <a:off x="6921500" y="1006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38386</xdr:rowOff>
    </xdr:from>
    <xdr:ext cx="469744"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6737428" y="1015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400" name="商工費最小値テキスト">
          <a:extLst>
            <a:ext uri="{FF2B5EF4-FFF2-40B4-BE49-F238E27FC236}">
              <a16:creationId xmlns="" xmlns:a16="http://schemas.microsoft.com/office/drawing/2014/main" id="{00000000-0008-0000-0700-000090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402" name="商工費最大値テキスト">
          <a:extLst>
            <a:ext uri="{FF2B5EF4-FFF2-40B4-BE49-F238E27FC236}">
              <a16:creationId xmlns="" xmlns:a16="http://schemas.microsoft.com/office/drawing/2014/main" id="{00000000-0008-0000-0700-000092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166207</xdr:rowOff>
    </xdr:from>
    <xdr:to>
      <xdr:col>55</xdr:col>
      <xdr:colOff>0</xdr:colOff>
      <xdr:row>78</xdr:row>
      <xdr:rowOff>32694</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flipV="1">
          <a:off x="9639300" y="13367857"/>
          <a:ext cx="838200" cy="3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126821</xdr:rowOff>
    </xdr:from>
    <xdr:ext cx="534377" cy="259045"/>
    <xdr:sp macro="" textlink="">
      <xdr:nvSpPr>
        <xdr:cNvPr id="405" name="商工費平均値テキスト">
          <a:extLst>
            <a:ext uri="{FF2B5EF4-FFF2-40B4-BE49-F238E27FC236}">
              <a16:creationId xmlns="" xmlns:a16="http://schemas.microsoft.com/office/drawing/2014/main" id="{00000000-0008-0000-0700-000095010000}"/>
            </a:ext>
          </a:extLst>
        </xdr:cNvPr>
        <xdr:cNvSpPr txBox="1"/>
      </xdr:nvSpPr>
      <xdr:spPr>
        <a:xfrm>
          <a:off x="10528300" y="1315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6" name="フローチャート: 判断 405">
          <a:extLst>
            <a:ext uri="{FF2B5EF4-FFF2-40B4-BE49-F238E27FC236}">
              <a16:creationId xmlns="" xmlns:a16="http://schemas.microsoft.com/office/drawing/2014/main" id="{00000000-0008-0000-0700-000096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32694</xdr:rowOff>
    </xdr:from>
    <xdr:to>
      <xdr:col>50</xdr:col>
      <xdr:colOff>114300</xdr:colOff>
      <xdr:row>78</xdr:row>
      <xdr:rowOff>73699</xdr:rowOff>
    </xdr:to>
    <xdr:cxnSp macro="">
      <xdr:nvCxnSpPr>
        <xdr:cNvPr id="407" name="直線コネクタ 406">
          <a:extLst>
            <a:ext uri="{FF2B5EF4-FFF2-40B4-BE49-F238E27FC236}">
              <a16:creationId xmlns="" xmlns:a16="http://schemas.microsoft.com/office/drawing/2014/main" id="{00000000-0008-0000-0700-000097010000}"/>
            </a:ext>
          </a:extLst>
        </xdr:cNvPr>
        <xdr:cNvCxnSpPr/>
      </xdr:nvCxnSpPr>
      <xdr:spPr>
        <a:xfrm flipV="1">
          <a:off x="8750300" y="13405794"/>
          <a:ext cx="889000" cy="4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8" name="フローチャート: 判断 407">
          <a:extLst>
            <a:ext uri="{FF2B5EF4-FFF2-40B4-BE49-F238E27FC236}">
              <a16:creationId xmlns="" xmlns:a16="http://schemas.microsoft.com/office/drawing/2014/main" id="{00000000-0008-0000-0700-000098010000}"/>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23810</xdr:rowOff>
    </xdr:from>
    <xdr:ext cx="534377" cy="259045"/>
    <xdr:sp macro="" textlink="">
      <xdr:nvSpPr>
        <xdr:cNvPr id="409" name="テキスト ボックス 408">
          <a:extLst>
            <a:ext uri="{FF2B5EF4-FFF2-40B4-BE49-F238E27FC236}">
              <a16:creationId xmlns="" xmlns:a16="http://schemas.microsoft.com/office/drawing/2014/main" id="{00000000-0008-0000-0700-000099010000}"/>
            </a:ext>
          </a:extLst>
        </xdr:cNvPr>
        <xdr:cNvSpPr txBox="1"/>
      </xdr:nvSpPr>
      <xdr:spPr>
        <a:xfrm>
          <a:off x="9372111" y="130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25541</xdr:rowOff>
    </xdr:from>
    <xdr:to>
      <xdr:col>45</xdr:col>
      <xdr:colOff>177800</xdr:colOff>
      <xdr:row>78</xdr:row>
      <xdr:rowOff>73699</xdr:rowOff>
    </xdr:to>
    <xdr:cxnSp macro="">
      <xdr:nvCxnSpPr>
        <xdr:cNvPr id="410" name="直線コネクタ 409">
          <a:extLst>
            <a:ext uri="{FF2B5EF4-FFF2-40B4-BE49-F238E27FC236}">
              <a16:creationId xmlns="" xmlns:a16="http://schemas.microsoft.com/office/drawing/2014/main" id="{00000000-0008-0000-0700-00009A010000}"/>
            </a:ext>
          </a:extLst>
        </xdr:cNvPr>
        <xdr:cNvCxnSpPr/>
      </xdr:nvCxnSpPr>
      <xdr:spPr>
        <a:xfrm>
          <a:off x="7861300" y="13398641"/>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11" name="フローチャート: 判断 410">
          <a:extLst>
            <a:ext uri="{FF2B5EF4-FFF2-40B4-BE49-F238E27FC236}">
              <a16:creationId xmlns="" xmlns:a16="http://schemas.microsoft.com/office/drawing/2014/main" id="{00000000-0008-0000-0700-00009B010000}"/>
            </a:ext>
          </a:extLst>
        </xdr:cNvPr>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133309</xdr:rowOff>
    </xdr:from>
    <xdr:ext cx="534377" cy="259045"/>
    <xdr:sp macro="" textlink="">
      <xdr:nvSpPr>
        <xdr:cNvPr id="412" name="テキスト ボックス 411">
          <a:extLst>
            <a:ext uri="{FF2B5EF4-FFF2-40B4-BE49-F238E27FC236}">
              <a16:creationId xmlns="" xmlns:a16="http://schemas.microsoft.com/office/drawing/2014/main" id="{00000000-0008-0000-0700-00009C010000}"/>
            </a:ext>
          </a:extLst>
        </xdr:cNvPr>
        <xdr:cNvSpPr txBox="1"/>
      </xdr:nvSpPr>
      <xdr:spPr>
        <a:xfrm>
          <a:off x="8483111" y="131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97245</xdr:rowOff>
    </xdr:from>
    <xdr:to>
      <xdr:col>41</xdr:col>
      <xdr:colOff>50800</xdr:colOff>
      <xdr:row>78</xdr:row>
      <xdr:rowOff>25541</xdr:rowOff>
    </xdr:to>
    <xdr:cxnSp macro="">
      <xdr:nvCxnSpPr>
        <xdr:cNvPr id="413" name="直線コネクタ 412">
          <a:extLst>
            <a:ext uri="{FF2B5EF4-FFF2-40B4-BE49-F238E27FC236}">
              <a16:creationId xmlns="" xmlns:a16="http://schemas.microsoft.com/office/drawing/2014/main" id="{00000000-0008-0000-0700-00009D010000}"/>
            </a:ext>
          </a:extLst>
        </xdr:cNvPr>
        <xdr:cNvCxnSpPr/>
      </xdr:nvCxnSpPr>
      <xdr:spPr>
        <a:xfrm>
          <a:off x="6972300" y="13298895"/>
          <a:ext cx="889000" cy="9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14" name="フローチャート: 判断 413">
          <a:extLst>
            <a:ext uri="{FF2B5EF4-FFF2-40B4-BE49-F238E27FC236}">
              <a16:creationId xmlns="" xmlns:a16="http://schemas.microsoft.com/office/drawing/2014/main" id="{00000000-0008-0000-0700-00009E010000}"/>
            </a:ext>
          </a:extLst>
        </xdr:cNvPr>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144801</xdr:rowOff>
    </xdr:from>
    <xdr:ext cx="534377"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7594111" y="135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6" name="フローチャート: 判断 415">
          <a:extLst>
            <a:ext uri="{FF2B5EF4-FFF2-40B4-BE49-F238E27FC236}">
              <a16:creationId xmlns="" xmlns:a16="http://schemas.microsoft.com/office/drawing/2014/main" id="{00000000-0008-0000-0700-0000A0010000}"/>
            </a:ext>
          </a:extLst>
        </xdr:cNvPr>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136744</xdr:rowOff>
    </xdr:from>
    <xdr:ext cx="534377"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6705111" y="1350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115407</xdr:rowOff>
    </xdr:from>
    <xdr:to>
      <xdr:col>55</xdr:col>
      <xdr:colOff>50800</xdr:colOff>
      <xdr:row>78</xdr:row>
      <xdr:rowOff>45557</xdr:rowOff>
    </xdr:to>
    <xdr:sp macro="" textlink="">
      <xdr:nvSpPr>
        <xdr:cNvPr id="423" name="楕円 422">
          <a:extLst>
            <a:ext uri="{FF2B5EF4-FFF2-40B4-BE49-F238E27FC236}">
              <a16:creationId xmlns="" xmlns:a16="http://schemas.microsoft.com/office/drawing/2014/main" id="{00000000-0008-0000-0700-0000A7010000}"/>
            </a:ext>
          </a:extLst>
        </xdr:cNvPr>
        <xdr:cNvSpPr/>
      </xdr:nvSpPr>
      <xdr:spPr>
        <a:xfrm>
          <a:off x="10426700" y="1331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93834</xdr:rowOff>
    </xdr:from>
    <xdr:ext cx="534377" cy="259045"/>
    <xdr:sp macro="" textlink="">
      <xdr:nvSpPr>
        <xdr:cNvPr id="424" name="商工費該当値テキスト">
          <a:extLst>
            <a:ext uri="{FF2B5EF4-FFF2-40B4-BE49-F238E27FC236}">
              <a16:creationId xmlns="" xmlns:a16="http://schemas.microsoft.com/office/drawing/2014/main" id="{00000000-0008-0000-0700-0000A8010000}"/>
            </a:ext>
          </a:extLst>
        </xdr:cNvPr>
        <xdr:cNvSpPr txBox="1"/>
      </xdr:nvSpPr>
      <xdr:spPr>
        <a:xfrm>
          <a:off x="10528300" y="1329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153344</xdr:rowOff>
    </xdr:from>
    <xdr:to>
      <xdr:col>50</xdr:col>
      <xdr:colOff>165100</xdr:colOff>
      <xdr:row>78</xdr:row>
      <xdr:rowOff>83494</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9588500" y="1335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74621</xdr:rowOff>
    </xdr:from>
    <xdr:ext cx="534377"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9372111" y="1344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22899</xdr:rowOff>
    </xdr:from>
    <xdr:to>
      <xdr:col>46</xdr:col>
      <xdr:colOff>38100</xdr:colOff>
      <xdr:row>78</xdr:row>
      <xdr:rowOff>124499</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8699500" y="133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115626</xdr:rowOff>
    </xdr:from>
    <xdr:ext cx="534377"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8483111" y="1348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146191</xdr:rowOff>
    </xdr:from>
    <xdr:to>
      <xdr:col>41</xdr:col>
      <xdr:colOff>101600</xdr:colOff>
      <xdr:row>78</xdr:row>
      <xdr:rowOff>76341</xdr:rowOff>
    </xdr:to>
    <xdr:sp macro="" textlink="">
      <xdr:nvSpPr>
        <xdr:cNvPr id="429" name="楕円 428">
          <a:extLst>
            <a:ext uri="{FF2B5EF4-FFF2-40B4-BE49-F238E27FC236}">
              <a16:creationId xmlns="" xmlns:a16="http://schemas.microsoft.com/office/drawing/2014/main" id="{00000000-0008-0000-0700-0000AD010000}"/>
            </a:ext>
          </a:extLst>
        </xdr:cNvPr>
        <xdr:cNvSpPr/>
      </xdr:nvSpPr>
      <xdr:spPr>
        <a:xfrm>
          <a:off x="7810500" y="133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92868</xdr:rowOff>
    </xdr:from>
    <xdr:ext cx="534377"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7594111" y="1312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46445</xdr:rowOff>
    </xdr:from>
    <xdr:to>
      <xdr:col>36</xdr:col>
      <xdr:colOff>165100</xdr:colOff>
      <xdr:row>77</xdr:row>
      <xdr:rowOff>148045</xdr:rowOff>
    </xdr:to>
    <xdr:sp macro="" textlink="">
      <xdr:nvSpPr>
        <xdr:cNvPr id="431" name="楕円 430">
          <a:extLst>
            <a:ext uri="{FF2B5EF4-FFF2-40B4-BE49-F238E27FC236}">
              <a16:creationId xmlns="" xmlns:a16="http://schemas.microsoft.com/office/drawing/2014/main" id="{00000000-0008-0000-0700-0000AF010000}"/>
            </a:ext>
          </a:extLst>
        </xdr:cNvPr>
        <xdr:cNvSpPr/>
      </xdr:nvSpPr>
      <xdr:spPr>
        <a:xfrm>
          <a:off x="6921500" y="132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164572</xdr:rowOff>
    </xdr:from>
    <xdr:ext cx="534377" cy="259045"/>
    <xdr:sp macro="" textlink="">
      <xdr:nvSpPr>
        <xdr:cNvPr id="432" name="テキスト ボックス 431">
          <a:extLst>
            <a:ext uri="{FF2B5EF4-FFF2-40B4-BE49-F238E27FC236}">
              <a16:creationId xmlns="" xmlns:a16="http://schemas.microsoft.com/office/drawing/2014/main" id="{00000000-0008-0000-0700-0000B0010000}"/>
            </a:ext>
          </a:extLst>
        </xdr:cNvPr>
        <xdr:cNvSpPr txBox="1"/>
      </xdr:nvSpPr>
      <xdr:spPr>
        <a:xfrm>
          <a:off x="6705111" y="130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7" name="土木費最小値テキスト">
          <a:extLst>
            <a:ext uri="{FF2B5EF4-FFF2-40B4-BE49-F238E27FC236}">
              <a16:creationId xmlns="" xmlns:a16="http://schemas.microsoft.com/office/drawing/2014/main" id="{00000000-0008-0000-0700-0000C9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9" name="土木費最大値テキスト">
          <a:extLst>
            <a:ext uri="{FF2B5EF4-FFF2-40B4-BE49-F238E27FC236}">
              <a16:creationId xmlns="" xmlns:a16="http://schemas.microsoft.com/office/drawing/2014/main" id="{00000000-0008-0000-0700-0000CB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51651</xdr:rowOff>
    </xdr:from>
    <xdr:to>
      <xdr:col>55</xdr:col>
      <xdr:colOff>0</xdr:colOff>
      <xdr:row>97</xdr:row>
      <xdr:rowOff>59728</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a:off x="9639300" y="16510851"/>
          <a:ext cx="838200" cy="17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68167</xdr:rowOff>
    </xdr:from>
    <xdr:ext cx="534377" cy="259045"/>
    <xdr:sp macro="" textlink="">
      <xdr:nvSpPr>
        <xdr:cNvPr id="462" name="土木費平均値テキスト">
          <a:extLst>
            <a:ext uri="{FF2B5EF4-FFF2-40B4-BE49-F238E27FC236}">
              <a16:creationId xmlns="" xmlns:a16="http://schemas.microsoft.com/office/drawing/2014/main" id="{00000000-0008-0000-0700-0000CE010000}"/>
            </a:ext>
          </a:extLst>
        </xdr:cNvPr>
        <xdr:cNvSpPr txBox="1"/>
      </xdr:nvSpPr>
      <xdr:spPr>
        <a:xfrm>
          <a:off x="10528300" y="16355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63" name="フローチャート: 判断 462">
          <a:extLst>
            <a:ext uri="{FF2B5EF4-FFF2-40B4-BE49-F238E27FC236}">
              <a16:creationId xmlns="" xmlns:a16="http://schemas.microsoft.com/office/drawing/2014/main" id="{00000000-0008-0000-0700-0000CF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51651</xdr:rowOff>
    </xdr:from>
    <xdr:to>
      <xdr:col>50</xdr:col>
      <xdr:colOff>114300</xdr:colOff>
      <xdr:row>97</xdr:row>
      <xdr:rowOff>67683</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flipV="1">
          <a:off x="8750300" y="16510851"/>
          <a:ext cx="889000" cy="18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65" name="フローチャート: 判断 464">
          <a:extLst>
            <a:ext uri="{FF2B5EF4-FFF2-40B4-BE49-F238E27FC236}">
              <a16:creationId xmlns="" xmlns:a16="http://schemas.microsoft.com/office/drawing/2014/main" id="{00000000-0008-0000-0700-0000D1010000}"/>
            </a:ext>
          </a:extLst>
        </xdr:cNvPr>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119646</xdr:rowOff>
    </xdr:from>
    <xdr:ext cx="534377" cy="25904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9372111" y="1657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163847</xdr:rowOff>
    </xdr:from>
    <xdr:to>
      <xdr:col>45</xdr:col>
      <xdr:colOff>177800</xdr:colOff>
      <xdr:row>97</xdr:row>
      <xdr:rowOff>67683</xdr:rowOff>
    </xdr:to>
    <xdr:cxnSp macro="">
      <xdr:nvCxnSpPr>
        <xdr:cNvPr id="467" name="直線コネクタ 466">
          <a:extLst>
            <a:ext uri="{FF2B5EF4-FFF2-40B4-BE49-F238E27FC236}">
              <a16:creationId xmlns="" xmlns:a16="http://schemas.microsoft.com/office/drawing/2014/main" id="{00000000-0008-0000-0700-0000D3010000}"/>
            </a:ext>
          </a:extLst>
        </xdr:cNvPr>
        <xdr:cNvCxnSpPr/>
      </xdr:nvCxnSpPr>
      <xdr:spPr>
        <a:xfrm>
          <a:off x="7861300" y="16451597"/>
          <a:ext cx="889000" cy="24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8" name="フローチャート: 判断 467">
          <a:extLst>
            <a:ext uri="{FF2B5EF4-FFF2-40B4-BE49-F238E27FC236}">
              <a16:creationId xmlns="" xmlns:a16="http://schemas.microsoft.com/office/drawing/2014/main" id="{00000000-0008-0000-0700-0000D4010000}"/>
            </a:ext>
          </a:extLst>
        </xdr:cNvPr>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19849</xdr:rowOff>
    </xdr:from>
    <xdr:ext cx="534377"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8483111" y="163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163847</xdr:rowOff>
    </xdr:from>
    <xdr:to>
      <xdr:col>41</xdr:col>
      <xdr:colOff>50800</xdr:colOff>
      <xdr:row>96</xdr:row>
      <xdr:rowOff>12819</xdr:rowOff>
    </xdr:to>
    <xdr:cxnSp macro="">
      <xdr:nvCxnSpPr>
        <xdr:cNvPr id="470" name="直線コネクタ 469">
          <a:extLst>
            <a:ext uri="{FF2B5EF4-FFF2-40B4-BE49-F238E27FC236}">
              <a16:creationId xmlns="" xmlns:a16="http://schemas.microsoft.com/office/drawing/2014/main" id="{00000000-0008-0000-0700-0000D6010000}"/>
            </a:ext>
          </a:extLst>
        </xdr:cNvPr>
        <xdr:cNvCxnSpPr/>
      </xdr:nvCxnSpPr>
      <xdr:spPr>
        <a:xfrm flipV="1">
          <a:off x="6972300" y="16451597"/>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71" name="フローチャート: 判断 470">
          <a:extLst>
            <a:ext uri="{FF2B5EF4-FFF2-40B4-BE49-F238E27FC236}">
              <a16:creationId xmlns="" xmlns:a16="http://schemas.microsoft.com/office/drawing/2014/main" id="{00000000-0008-0000-0700-0000D7010000}"/>
            </a:ext>
          </a:extLst>
        </xdr:cNvPr>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149607</xdr:rowOff>
    </xdr:from>
    <xdr:ext cx="534377"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7594111" y="166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73" name="フローチャート: 判断 472">
          <a:extLst>
            <a:ext uri="{FF2B5EF4-FFF2-40B4-BE49-F238E27FC236}">
              <a16:creationId xmlns="" xmlns:a16="http://schemas.microsoft.com/office/drawing/2014/main" id="{00000000-0008-0000-0700-0000D9010000}"/>
            </a:ext>
          </a:extLst>
        </xdr:cNvPr>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168795</xdr:rowOff>
    </xdr:from>
    <xdr:ext cx="534377"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6705111" y="166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8928</xdr:rowOff>
    </xdr:from>
    <xdr:to>
      <xdr:col>55</xdr:col>
      <xdr:colOff>50800</xdr:colOff>
      <xdr:row>97</xdr:row>
      <xdr:rowOff>110528</xdr:rowOff>
    </xdr:to>
    <xdr:sp macro="" textlink="">
      <xdr:nvSpPr>
        <xdr:cNvPr id="480" name="楕円 479">
          <a:extLst>
            <a:ext uri="{FF2B5EF4-FFF2-40B4-BE49-F238E27FC236}">
              <a16:creationId xmlns="" xmlns:a16="http://schemas.microsoft.com/office/drawing/2014/main" id="{00000000-0008-0000-0700-0000E0010000}"/>
            </a:ext>
          </a:extLst>
        </xdr:cNvPr>
        <xdr:cNvSpPr/>
      </xdr:nvSpPr>
      <xdr:spPr>
        <a:xfrm>
          <a:off x="10426700" y="1663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158805</xdr:rowOff>
    </xdr:from>
    <xdr:ext cx="534377" cy="259045"/>
    <xdr:sp macro="" textlink="">
      <xdr:nvSpPr>
        <xdr:cNvPr id="481" name="土木費該当値テキスト">
          <a:extLst>
            <a:ext uri="{FF2B5EF4-FFF2-40B4-BE49-F238E27FC236}">
              <a16:creationId xmlns="" xmlns:a16="http://schemas.microsoft.com/office/drawing/2014/main" id="{00000000-0008-0000-0700-0000E1010000}"/>
            </a:ext>
          </a:extLst>
        </xdr:cNvPr>
        <xdr:cNvSpPr txBox="1"/>
      </xdr:nvSpPr>
      <xdr:spPr>
        <a:xfrm>
          <a:off x="10528300" y="1661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851</xdr:rowOff>
    </xdr:from>
    <xdr:to>
      <xdr:col>50</xdr:col>
      <xdr:colOff>165100</xdr:colOff>
      <xdr:row>96</xdr:row>
      <xdr:rowOff>102451</xdr:rowOff>
    </xdr:to>
    <xdr:sp macro="" textlink="">
      <xdr:nvSpPr>
        <xdr:cNvPr id="482" name="楕円 481">
          <a:extLst>
            <a:ext uri="{FF2B5EF4-FFF2-40B4-BE49-F238E27FC236}">
              <a16:creationId xmlns="" xmlns:a16="http://schemas.microsoft.com/office/drawing/2014/main" id="{00000000-0008-0000-0700-0000E2010000}"/>
            </a:ext>
          </a:extLst>
        </xdr:cNvPr>
        <xdr:cNvSpPr/>
      </xdr:nvSpPr>
      <xdr:spPr>
        <a:xfrm>
          <a:off x="9588500" y="1646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118978</xdr:rowOff>
    </xdr:from>
    <xdr:ext cx="534377"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9372111" y="162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16883</xdr:rowOff>
    </xdr:from>
    <xdr:to>
      <xdr:col>46</xdr:col>
      <xdr:colOff>38100</xdr:colOff>
      <xdr:row>97</xdr:row>
      <xdr:rowOff>118483</xdr:rowOff>
    </xdr:to>
    <xdr:sp macro="" textlink="">
      <xdr:nvSpPr>
        <xdr:cNvPr id="484" name="楕円 483">
          <a:extLst>
            <a:ext uri="{FF2B5EF4-FFF2-40B4-BE49-F238E27FC236}">
              <a16:creationId xmlns="" xmlns:a16="http://schemas.microsoft.com/office/drawing/2014/main" id="{00000000-0008-0000-0700-0000E4010000}"/>
            </a:ext>
          </a:extLst>
        </xdr:cNvPr>
        <xdr:cNvSpPr/>
      </xdr:nvSpPr>
      <xdr:spPr>
        <a:xfrm>
          <a:off x="8699500" y="1664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109610</xdr:rowOff>
    </xdr:from>
    <xdr:ext cx="534377"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8483111" y="1674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113047</xdr:rowOff>
    </xdr:from>
    <xdr:to>
      <xdr:col>41</xdr:col>
      <xdr:colOff>101600</xdr:colOff>
      <xdr:row>96</xdr:row>
      <xdr:rowOff>43197</xdr:rowOff>
    </xdr:to>
    <xdr:sp macro="" textlink="">
      <xdr:nvSpPr>
        <xdr:cNvPr id="486" name="楕円 485">
          <a:extLst>
            <a:ext uri="{FF2B5EF4-FFF2-40B4-BE49-F238E27FC236}">
              <a16:creationId xmlns="" xmlns:a16="http://schemas.microsoft.com/office/drawing/2014/main" id="{00000000-0008-0000-0700-0000E6010000}"/>
            </a:ext>
          </a:extLst>
        </xdr:cNvPr>
        <xdr:cNvSpPr/>
      </xdr:nvSpPr>
      <xdr:spPr>
        <a:xfrm>
          <a:off x="7810500" y="1640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59724</xdr:rowOff>
    </xdr:from>
    <xdr:ext cx="534377"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7594111" y="1617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133469</xdr:rowOff>
    </xdr:from>
    <xdr:to>
      <xdr:col>36</xdr:col>
      <xdr:colOff>165100</xdr:colOff>
      <xdr:row>96</xdr:row>
      <xdr:rowOff>63619</xdr:rowOff>
    </xdr:to>
    <xdr:sp macro="" textlink="">
      <xdr:nvSpPr>
        <xdr:cNvPr id="488" name="楕円 487">
          <a:extLst>
            <a:ext uri="{FF2B5EF4-FFF2-40B4-BE49-F238E27FC236}">
              <a16:creationId xmlns="" xmlns:a16="http://schemas.microsoft.com/office/drawing/2014/main" id="{00000000-0008-0000-0700-0000E8010000}"/>
            </a:ext>
          </a:extLst>
        </xdr:cNvPr>
        <xdr:cNvSpPr/>
      </xdr:nvSpPr>
      <xdr:spPr>
        <a:xfrm>
          <a:off x="6921500" y="164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80146</xdr:rowOff>
    </xdr:from>
    <xdr:ext cx="534377" cy="259045"/>
    <xdr:sp macro="" textlink="">
      <xdr:nvSpPr>
        <xdr:cNvPr id="489" name="テキスト ボックス 488">
          <a:extLst>
            <a:ext uri="{FF2B5EF4-FFF2-40B4-BE49-F238E27FC236}">
              <a16:creationId xmlns="" xmlns:a16="http://schemas.microsoft.com/office/drawing/2014/main" id="{00000000-0008-0000-0700-0000E9010000}"/>
            </a:ext>
          </a:extLst>
        </xdr:cNvPr>
        <xdr:cNvSpPr txBox="1"/>
      </xdr:nvSpPr>
      <xdr:spPr>
        <a:xfrm>
          <a:off x="6705111" y="1619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6" name="消防費最小値テキスト">
          <a:extLst>
            <a:ext uri="{FF2B5EF4-FFF2-40B4-BE49-F238E27FC236}">
              <a16:creationId xmlns="" xmlns:a16="http://schemas.microsoft.com/office/drawing/2014/main" id="{00000000-0008-0000-0700-00000402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8" name="消防費最大値テキスト">
          <a:extLst>
            <a:ext uri="{FF2B5EF4-FFF2-40B4-BE49-F238E27FC236}">
              <a16:creationId xmlns="" xmlns:a16="http://schemas.microsoft.com/office/drawing/2014/main" id="{00000000-0008-0000-0700-000006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78746</xdr:rowOff>
    </xdr:from>
    <xdr:to>
      <xdr:col>85</xdr:col>
      <xdr:colOff>127000</xdr:colOff>
      <xdr:row>36</xdr:row>
      <xdr:rowOff>165760</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flipV="1">
          <a:off x="15481300" y="6079496"/>
          <a:ext cx="838200" cy="25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72062</xdr:rowOff>
    </xdr:from>
    <xdr:ext cx="534377" cy="259045"/>
    <xdr:sp macro="" textlink="">
      <xdr:nvSpPr>
        <xdr:cNvPr id="521" name="消防費平均値テキスト">
          <a:extLst>
            <a:ext uri="{FF2B5EF4-FFF2-40B4-BE49-F238E27FC236}">
              <a16:creationId xmlns="" xmlns:a16="http://schemas.microsoft.com/office/drawing/2014/main" id="{00000000-0008-0000-0700-000009020000}"/>
            </a:ext>
          </a:extLst>
        </xdr:cNvPr>
        <xdr:cNvSpPr txBox="1"/>
      </xdr:nvSpPr>
      <xdr:spPr>
        <a:xfrm>
          <a:off x="16370300" y="6244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22" name="フローチャート: 判断 521">
          <a:extLst>
            <a:ext uri="{FF2B5EF4-FFF2-40B4-BE49-F238E27FC236}">
              <a16:creationId xmlns="" xmlns:a16="http://schemas.microsoft.com/office/drawing/2014/main" id="{00000000-0008-0000-0700-00000A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165760</xdr:rowOff>
    </xdr:from>
    <xdr:to>
      <xdr:col>81</xdr:col>
      <xdr:colOff>50800</xdr:colOff>
      <xdr:row>37</xdr:row>
      <xdr:rowOff>139521</xdr:rowOff>
    </xdr:to>
    <xdr:cxnSp macro="">
      <xdr:nvCxnSpPr>
        <xdr:cNvPr id="523" name="直線コネクタ 522">
          <a:extLst>
            <a:ext uri="{FF2B5EF4-FFF2-40B4-BE49-F238E27FC236}">
              <a16:creationId xmlns="" xmlns:a16="http://schemas.microsoft.com/office/drawing/2014/main" id="{00000000-0008-0000-0700-00000B020000}"/>
            </a:ext>
          </a:extLst>
        </xdr:cNvPr>
        <xdr:cNvCxnSpPr/>
      </xdr:nvCxnSpPr>
      <xdr:spPr>
        <a:xfrm flipV="1">
          <a:off x="14592300" y="6337960"/>
          <a:ext cx="889000" cy="14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24" name="フローチャート: 判断 523">
          <a:extLst>
            <a:ext uri="{FF2B5EF4-FFF2-40B4-BE49-F238E27FC236}">
              <a16:creationId xmlns="" xmlns:a16="http://schemas.microsoft.com/office/drawing/2014/main" id="{00000000-0008-0000-0700-00000C020000}"/>
            </a:ext>
          </a:extLst>
        </xdr:cNvPr>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154596</xdr:rowOff>
    </xdr:from>
    <xdr:ext cx="534377"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5214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102601</xdr:rowOff>
    </xdr:from>
    <xdr:to>
      <xdr:col>76</xdr:col>
      <xdr:colOff>114300</xdr:colOff>
      <xdr:row>37</xdr:row>
      <xdr:rowOff>139521</xdr:rowOff>
    </xdr:to>
    <xdr:cxnSp macro="">
      <xdr:nvCxnSpPr>
        <xdr:cNvPr id="526" name="直線コネクタ 525">
          <a:extLst>
            <a:ext uri="{FF2B5EF4-FFF2-40B4-BE49-F238E27FC236}">
              <a16:creationId xmlns="" xmlns:a16="http://schemas.microsoft.com/office/drawing/2014/main" id="{00000000-0008-0000-0700-00000E020000}"/>
            </a:ext>
          </a:extLst>
        </xdr:cNvPr>
        <xdr:cNvCxnSpPr/>
      </xdr:nvCxnSpPr>
      <xdr:spPr>
        <a:xfrm>
          <a:off x="13703300" y="6446251"/>
          <a:ext cx="889000" cy="3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7" name="フローチャート: 判断 526">
          <a:extLst>
            <a:ext uri="{FF2B5EF4-FFF2-40B4-BE49-F238E27FC236}">
              <a16:creationId xmlns="" xmlns:a16="http://schemas.microsoft.com/office/drawing/2014/main" id="{00000000-0008-0000-0700-00000F020000}"/>
            </a:ext>
          </a:extLst>
        </xdr:cNvPr>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53914</xdr:rowOff>
    </xdr:from>
    <xdr:ext cx="534377"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4325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102601</xdr:rowOff>
    </xdr:from>
    <xdr:to>
      <xdr:col>71</xdr:col>
      <xdr:colOff>177800</xdr:colOff>
      <xdr:row>37</xdr:row>
      <xdr:rowOff>153008</xdr:rowOff>
    </xdr:to>
    <xdr:cxnSp macro="">
      <xdr:nvCxnSpPr>
        <xdr:cNvPr id="529" name="直線コネクタ 528">
          <a:extLst>
            <a:ext uri="{FF2B5EF4-FFF2-40B4-BE49-F238E27FC236}">
              <a16:creationId xmlns="" xmlns:a16="http://schemas.microsoft.com/office/drawing/2014/main" id="{00000000-0008-0000-0700-000011020000}"/>
            </a:ext>
          </a:extLst>
        </xdr:cNvPr>
        <xdr:cNvCxnSpPr/>
      </xdr:nvCxnSpPr>
      <xdr:spPr>
        <a:xfrm flipV="1">
          <a:off x="12814300" y="6446251"/>
          <a:ext cx="889000" cy="5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30" name="フローチャート: 判断 529">
          <a:extLst>
            <a:ext uri="{FF2B5EF4-FFF2-40B4-BE49-F238E27FC236}">
              <a16:creationId xmlns="" xmlns:a16="http://schemas.microsoft.com/office/drawing/2014/main" id="{00000000-0008-0000-0700-000012020000}"/>
            </a:ext>
          </a:extLst>
        </xdr:cNvPr>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44639</xdr:rowOff>
    </xdr:from>
    <xdr:ext cx="534377"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3436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32" name="フローチャート: 判断 531">
          <a:extLst>
            <a:ext uri="{FF2B5EF4-FFF2-40B4-BE49-F238E27FC236}">
              <a16:creationId xmlns="" xmlns:a16="http://schemas.microsoft.com/office/drawing/2014/main" id="{00000000-0008-0000-0700-000014020000}"/>
            </a:ext>
          </a:extLst>
        </xdr:cNvPr>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93135</xdr:rowOff>
    </xdr:from>
    <xdr:ext cx="534377"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2547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27946</xdr:rowOff>
    </xdr:from>
    <xdr:to>
      <xdr:col>85</xdr:col>
      <xdr:colOff>177800</xdr:colOff>
      <xdr:row>35</xdr:row>
      <xdr:rowOff>129546</xdr:rowOff>
    </xdr:to>
    <xdr:sp macro="" textlink="">
      <xdr:nvSpPr>
        <xdr:cNvPr id="539" name="楕円 538">
          <a:extLst>
            <a:ext uri="{FF2B5EF4-FFF2-40B4-BE49-F238E27FC236}">
              <a16:creationId xmlns="" xmlns:a16="http://schemas.microsoft.com/office/drawing/2014/main" id="{00000000-0008-0000-0700-00001B020000}"/>
            </a:ext>
          </a:extLst>
        </xdr:cNvPr>
        <xdr:cNvSpPr/>
      </xdr:nvSpPr>
      <xdr:spPr>
        <a:xfrm>
          <a:off x="16268700" y="602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50823</xdr:rowOff>
    </xdr:from>
    <xdr:ext cx="534377" cy="259045"/>
    <xdr:sp macro="" textlink="">
      <xdr:nvSpPr>
        <xdr:cNvPr id="540" name="消防費該当値テキスト">
          <a:extLst>
            <a:ext uri="{FF2B5EF4-FFF2-40B4-BE49-F238E27FC236}">
              <a16:creationId xmlns="" xmlns:a16="http://schemas.microsoft.com/office/drawing/2014/main" id="{00000000-0008-0000-0700-00001C020000}"/>
            </a:ext>
          </a:extLst>
        </xdr:cNvPr>
        <xdr:cNvSpPr txBox="1"/>
      </xdr:nvSpPr>
      <xdr:spPr>
        <a:xfrm>
          <a:off x="16370300" y="588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114960</xdr:rowOff>
    </xdr:from>
    <xdr:to>
      <xdr:col>81</xdr:col>
      <xdr:colOff>101600</xdr:colOff>
      <xdr:row>37</xdr:row>
      <xdr:rowOff>45110</xdr:rowOff>
    </xdr:to>
    <xdr:sp macro="" textlink="">
      <xdr:nvSpPr>
        <xdr:cNvPr id="541" name="楕円 540">
          <a:extLst>
            <a:ext uri="{FF2B5EF4-FFF2-40B4-BE49-F238E27FC236}">
              <a16:creationId xmlns="" xmlns:a16="http://schemas.microsoft.com/office/drawing/2014/main" id="{00000000-0008-0000-0700-00001D020000}"/>
            </a:ext>
          </a:extLst>
        </xdr:cNvPr>
        <xdr:cNvSpPr/>
      </xdr:nvSpPr>
      <xdr:spPr>
        <a:xfrm>
          <a:off x="15430500" y="62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36237</xdr:rowOff>
    </xdr:from>
    <xdr:ext cx="534377"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5214111" y="637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88721</xdr:rowOff>
    </xdr:from>
    <xdr:to>
      <xdr:col>76</xdr:col>
      <xdr:colOff>165100</xdr:colOff>
      <xdr:row>38</xdr:row>
      <xdr:rowOff>18870</xdr:rowOff>
    </xdr:to>
    <xdr:sp macro="" textlink="">
      <xdr:nvSpPr>
        <xdr:cNvPr id="543" name="楕円 542">
          <a:extLst>
            <a:ext uri="{FF2B5EF4-FFF2-40B4-BE49-F238E27FC236}">
              <a16:creationId xmlns="" xmlns:a16="http://schemas.microsoft.com/office/drawing/2014/main" id="{00000000-0008-0000-0700-00001F020000}"/>
            </a:ext>
          </a:extLst>
        </xdr:cNvPr>
        <xdr:cNvSpPr/>
      </xdr:nvSpPr>
      <xdr:spPr>
        <a:xfrm>
          <a:off x="14541500" y="64323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9997</xdr:rowOff>
    </xdr:from>
    <xdr:ext cx="534377"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4325111" y="652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51801</xdr:rowOff>
    </xdr:from>
    <xdr:to>
      <xdr:col>72</xdr:col>
      <xdr:colOff>38100</xdr:colOff>
      <xdr:row>37</xdr:row>
      <xdr:rowOff>153401</xdr:rowOff>
    </xdr:to>
    <xdr:sp macro="" textlink="">
      <xdr:nvSpPr>
        <xdr:cNvPr id="545" name="楕円 544">
          <a:extLst>
            <a:ext uri="{FF2B5EF4-FFF2-40B4-BE49-F238E27FC236}">
              <a16:creationId xmlns="" xmlns:a16="http://schemas.microsoft.com/office/drawing/2014/main" id="{00000000-0008-0000-0700-000021020000}"/>
            </a:ext>
          </a:extLst>
        </xdr:cNvPr>
        <xdr:cNvSpPr/>
      </xdr:nvSpPr>
      <xdr:spPr>
        <a:xfrm>
          <a:off x="13652500" y="639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144528</xdr:rowOff>
    </xdr:from>
    <xdr:ext cx="534377" cy="259045"/>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3436111" y="648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102208</xdr:rowOff>
    </xdr:from>
    <xdr:to>
      <xdr:col>67</xdr:col>
      <xdr:colOff>101600</xdr:colOff>
      <xdr:row>38</xdr:row>
      <xdr:rowOff>32358</xdr:rowOff>
    </xdr:to>
    <xdr:sp macro="" textlink="">
      <xdr:nvSpPr>
        <xdr:cNvPr id="547" name="楕円 546">
          <a:extLst>
            <a:ext uri="{FF2B5EF4-FFF2-40B4-BE49-F238E27FC236}">
              <a16:creationId xmlns="" xmlns:a16="http://schemas.microsoft.com/office/drawing/2014/main" id="{00000000-0008-0000-0700-000023020000}"/>
            </a:ext>
          </a:extLst>
        </xdr:cNvPr>
        <xdr:cNvSpPr/>
      </xdr:nvSpPr>
      <xdr:spPr>
        <a:xfrm>
          <a:off x="12763500" y="644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23485</xdr:rowOff>
    </xdr:from>
    <xdr:ext cx="534377" cy="259045"/>
    <xdr:sp macro="" textlink="">
      <xdr:nvSpPr>
        <xdr:cNvPr id="548" name="テキスト ボックス 547">
          <a:extLst>
            <a:ext uri="{FF2B5EF4-FFF2-40B4-BE49-F238E27FC236}">
              <a16:creationId xmlns="" xmlns:a16="http://schemas.microsoft.com/office/drawing/2014/main" id="{00000000-0008-0000-0700-000024020000}"/>
            </a:ext>
          </a:extLst>
        </xdr:cNvPr>
        <xdr:cNvSpPr txBox="1"/>
      </xdr:nvSpPr>
      <xdr:spPr>
        <a:xfrm>
          <a:off x="12547111" y="653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71" name="教育費最小値テキスト">
          <a:extLst>
            <a:ext uri="{FF2B5EF4-FFF2-40B4-BE49-F238E27FC236}">
              <a16:creationId xmlns="" xmlns:a16="http://schemas.microsoft.com/office/drawing/2014/main" id="{00000000-0008-0000-0700-00003B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73" name="教育費最大値テキスト">
          <a:extLst>
            <a:ext uri="{FF2B5EF4-FFF2-40B4-BE49-F238E27FC236}">
              <a16:creationId xmlns="" xmlns:a16="http://schemas.microsoft.com/office/drawing/2014/main" id="{00000000-0008-0000-0700-00003D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155770</xdr:rowOff>
    </xdr:from>
    <xdr:to>
      <xdr:col>85</xdr:col>
      <xdr:colOff>127000</xdr:colOff>
      <xdr:row>57</xdr:row>
      <xdr:rowOff>32308</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a:off x="15481300" y="9585520"/>
          <a:ext cx="838200" cy="21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138034</xdr:rowOff>
    </xdr:from>
    <xdr:ext cx="534377" cy="259045"/>
    <xdr:sp macro="" textlink="">
      <xdr:nvSpPr>
        <xdr:cNvPr id="576" name="教育費平均値テキスト">
          <a:extLst>
            <a:ext uri="{FF2B5EF4-FFF2-40B4-BE49-F238E27FC236}">
              <a16:creationId xmlns="" xmlns:a16="http://schemas.microsoft.com/office/drawing/2014/main" id="{00000000-0008-0000-0700-000040020000}"/>
            </a:ext>
          </a:extLst>
        </xdr:cNvPr>
        <xdr:cNvSpPr txBox="1"/>
      </xdr:nvSpPr>
      <xdr:spPr>
        <a:xfrm>
          <a:off x="16370300" y="9567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7" name="フローチャート: 判断 576">
          <a:extLst>
            <a:ext uri="{FF2B5EF4-FFF2-40B4-BE49-F238E27FC236}">
              <a16:creationId xmlns="" xmlns:a16="http://schemas.microsoft.com/office/drawing/2014/main" id="{00000000-0008-0000-0700-000041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155770</xdr:rowOff>
    </xdr:from>
    <xdr:to>
      <xdr:col>81</xdr:col>
      <xdr:colOff>50800</xdr:colOff>
      <xdr:row>56</xdr:row>
      <xdr:rowOff>103439</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flipV="1">
          <a:off x="14592300" y="9585520"/>
          <a:ext cx="889000" cy="11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9" name="フローチャート: 判断 578">
          <a:extLst>
            <a:ext uri="{FF2B5EF4-FFF2-40B4-BE49-F238E27FC236}">
              <a16:creationId xmlns="" xmlns:a16="http://schemas.microsoft.com/office/drawing/2014/main" id="{00000000-0008-0000-0700-000043020000}"/>
            </a:ext>
          </a:extLst>
        </xdr:cNvPr>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158337</xdr:rowOff>
    </xdr:from>
    <xdr:ext cx="534377"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15214111" y="97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106233</xdr:rowOff>
    </xdr:from>
    <xdr:to>
      <xdr:col>76</xdr:col>
      <xdr:colOff>114300</xdr:colOff>
      <xdr:row>56</xdr:row>
      <xdr:rowOff>103439</xdr:rowOff>
    </xdr:to>
    <xdr:cxnSp macro="">
      <xdr:nvCxnSpPr>
        <xdr:cNvPr id="581" name="直線コネクタ 580">
          <a:extLst>
            <a:ext uri="{FF2B5EF4-FFF2-40B4-BE49-F238E27FC236}">
              <a16:creationId xmlns="" xmlns:a16="http://schemas.microsoft.com/office/drawing/2014/main" id="{00000000-0008-0000-0700-000045020000}"/>
            </a:ext>
          </a:extLst>
        </xdr:cNvPr>
        <xdr:cNvCxnSpPr/>
      </xdr:nvCxnSpPr>
      <xdr:spPr>
        <a:xfrm>
          <a:off x="13703300" y="9535983"/>
          <a:ext cx="889000" cy="16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82" name="フローチャート: 判断 581">
          <a:extLst>
            <a:ext uri="{FF2B5EF4-FFF2-40B4-BE49-F238E27FC236}">
              <a16:creationId xmlns="" xmlns:a16="http://schemas.microsoft.com/office/drawing/2014/main" id="{00000000-0008-0000-0700-000046020000}"/>
            </a:ext>
          </a:extLst>
        </xdr:cNvPr>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20035</xdr:rowOff>
    </xdr:from>
    <xdr:ext cx="534377"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4325111" y="97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106233</xdr:rowOff>
    </xdr:from>
    <xdr:to>
      <xdr:col>71</xdr:col>
      <xdr:colOff>177800</xdr:colOff>
      <xdr:row>56</xdr:row>
      <xdr:rowOff>123862</xdr:rowOff>
    </xdr:to>
    <xdr:cxnSp macro="">
      <xdr:nvCxnSpPr>
        <xdr:cNvPr id="584" name="直線コネクタ 583">
          <a:extLst>
            <a:ext uri="{FF2B5EF4-FFF2-40B4-BE49-F238E27FC236}">
              <a16:creationId xmlns="" xmlns:a16="http://schemas.microsoft.com/office/drawing/2014/main" id="{00000000-0008-0000-0700-000048020000}"/>
            </a:ext>
          </a:extLst>
        </xdr:cNvPr>
        <xdr:cNvCxnSpPr/>
      </xdr:nvCxnSpPr>
      <xdr:spPr>
        <a:xfrm flipV="1">
          <a:off x="12814300" y="9535983"/>
          <a:ext cx="889000" cy="18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85" name="フローチャート: 判断 584">
          <a:extLst>
            <a:ext uri="{FF2B5EF4-FFF2-40B4-BE49-F238E27FC236}">
              <a16:creationId xmlns="" xmlns:a16="http://schemas.microsoft.com/office/drawing/2014/main" id="{00000000-0008-0000-0700-000049020000}"/>
            </a:ext>
          </a:extLst>
        </xdr:cNvPr>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62992</xdr:rowOff>
    </xdr:from>
    <xdr:ext cx="534377"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3436111" y="98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7" name="フローチャート: 判断 586">
          <a:extLst>
            <a:ext uri="{FF2B5EF4-FFF2-40B4-BE49-F238E27FC236}">
              <a16:creationId xmlns="" xmlns:a16="http://schemas.microsoft.com/office/drawing/2014/main" id="{00000000-0008-0000-0700-00004B020000}"/>
            </a:ext>
          </a:extLst>
        </xdr:cNvPr>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70376</xdr:rowOff>
    </xdr:from>
    <xdr:ext cx="534377"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2547111" y="98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152958</xdr:rowOff>
    </xdr:from>
    <xdr:to>
      <xdr:col>85</xdr:col>
      <xdr:colOff>177800</xdr:colOff>
      <xdr:row>57</xdr:row>
      <xdr:rowOff>83108</xdr:rowOff>
    </xdr:to>
    <xdr:sp macro="" textlink="">
      <xdr:nvSpPr>
        <xdr:cNvPr id="594" name="楕円 593">
          <a:extLst>
            <a:ext uri="{FF2B5EF4-FFF2-40B4-BE49-F238E27FC236}">
              <a16:creationId xmlns="" xmlns:a16="http://schemas.microsoft.com/office/drawing/2014/main" id="{00000000-0008-0000-0700-000052020000}"/>
            </a:ext>
          </a:extLst>
        </xdr:cNvPr>
        <xdr:cNvSpPr/>
      </xdr:nvSpPr>
      <xdr:spPr>
        <a:xfrm>
          <a:off x="16268700" y="975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131385</xdr:rowOff>
    </xdr:from>
    <xdr:ext cx="534377" cy="259045"/>
    <xdr:sp macro="" textlink="">
      <xdr:nvSpPr>
        <xdr:cNvPr id="595" name="教育費該当値テキスト">
          <a:extLst>
            <a:ext uri="{FF2B5EF4-FFF2-40B4-BE49-F238E27FC236}">
              <a16:creationId xmlns="" xmlns:a16="http://schemas.microsoft.com/office/drawing/2014/main" id="{00000000-0008-0000-0700-000053020000}"/>
            </a:ext>
          </a:extLst>
        </xdr:cNvPr>
        <xdr:cNvSpPr txBox="1"/>
      </xdr:nvSpPr>
      <xdr:spPr>
        <a:xfrm>
          <a:off x="16370300" y="973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104970</xdr:rowOff>
    </xdr:from>
    <xdr:to>
      <xdr:col>81</xdr:col>
      <xdr:colOff>101600</xdr:colOff>
      <xdr:row>56</xdr:row>
      <xdr:rowOff>35120</xdr:rowOff>
    </xdr:to>
    <xdr:sp macro="" textlink="">
      <xdr:nvSpPr>
        <xdr:cNvPr id="596" name="楕円 595">
          <a:extLst>
            <a:ext uri="{FF2B5EF4-FFF2-40B4-BE49-F238E27FC236}">
              <a16:creationId xmlns="" xmlns:a16="http://schemas.microsoft.com/office/drawing/2014/main" id="{00000000-0008-0000-0700-000054020000}"/>
            </a:ext>
          </a:extLst>
        </xdr:cNvPr>
        <xdr:cNvSpPr/>
      </xdr:nvSpPr>
      <xdr:spPr>
        <a:xfrm>
          <a:off x="15430500" y="95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51647</xdr:rowOff>
    </xdr:from>
    <xdr:ext cx="599010"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5181795" y="930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52639</xdr:rowOff>
    </xdr:from>
    <xdr:to>
      <xdr:col>76</xdr:col>
      <xdr:colOff>165100</xdr:colOff>
      <xdr:row>56</xdr:row>
      <xdr:rowOff>154239</xdr:rowOff>
    </xdr:to>
    <xdr:sp macro="" textlink="">
      <xdr:nvSpPr>
        <xdr:cNvPr id="598" name="楕円 597">
          <a:extLst>
            <a:ext uri="{FF2B5EF4-FFF2-40B4-BE49-F238E27FC236}">
              <a16:creationId xmlns="" xmlns:a16="http://schemas.microsoft.com/office/drawing/2014/main" id="{00000000-0008-0000-0700-000056020000}"/>
            </a:ext>
          </a:extLst>
        </xdr:cNvPr>
        <xdr:cNvSpPr/>
      </xdr:nvSpPr>
      <xdr:spPr>
        <a:xfrm>
          <a:off x="14541500" y="965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170766</xdr:rowOff>
    </xdr:from>
    <xdr:ext cx="534377" cy="25904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4325111" y="94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55433</xdr:rowOff>
    </xdr:from>
    <xdr:to>
      <xdr:col>72</xdr:col>
      <xdr:colOff>38100</xdr:colOff>
      <xdr:row>55</xdr:row>
      <xdr:rowOff>157033</xdr:rowOff>
    </xdr:to>
    <xdr:sp macro="" textlink="">
      <xdr:nvSpPr>
        <xdr:cNvPr id="600" name="楕円 599">
          <a:extLst>
            <a:ext uri="{FF2B5EF4-FFF2-40B4-BE49-F238E27FC236}">
              <a16:creationId xmlns="" xmlns:a16="http://schemas.microsoft.com/office/drawing/2014/main" id="{00000000-0008-0000-0700-000058020000}"/>
            </a:ext>
          </a:extLst>
        </xdr:cNvPr>
        <xdr:cNvSpPr/>
      </xdr:nvSpPr>
      <xdr:spPr>
        <a:xfrm>
          <a:off x="13652500" y="948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2110</xdr:rowOff>
    </xdr:from>
    <xdr:ext cx="599010"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3403795" y="926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73062</xdr:rowOff>
    </xdr:from>
    <xdr:to>
      <xdr:col>67</xdr:col>
      <xdr:colOff>101600</xdr:colOff>
      <xdr:row>57</xdr:row>
      <xdr:rowOff>3212</xdr:rowOff>
    </xdr:to>
    <xdr:sp macro="" textlink="">
      <xdr:nvSpPr>
        <xdr:cNvPr id="602" name="楕円 601">
          <a:extLst>
            <a:ext uri="{FF2B5EF4-FFF2-40B4-BE49-F238E27FC236}">
              <a16:creationId xmlns="" xmlns:a16="http://schemas.microsoft.com/office/drawing/2014/main" id="{00000000-0008-0000-0700-00005A020000}"/>
            </a:ext>
          </a:extLst>
        </xdr:cNvPr>
        <xdr:cNvSpPr/>
      </xdr:nvSpPr>
      <xdr:spPr>
        <a:xfrm>
          <a:off x="12763500" y="967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19739</xdr:rowOff>
    </xdr:from>
    <xdr:ext cx="534377" cy="259045"/>
    <xdr:sp macro="" textlink="">
      <xdr:nvSpPr>
        <xdr:cNvPr id="603" name="テキスト ボックス 602">
          <a:extLst>
            <a:ext uri="{FF2B5EF4-FFF2-40B4-BE49-F238E27FC236}">
              <a16:creationId xmlns="" xmlns:a16="http://schemas.microsoft.com/office/drawing/2014/main" id="{00000000-0008-0000-0700-00005B020000}"/>
            </a:ext>
          </a:extLst>
        </xdr:cNvPr>
        <xdr:cNvSpPr txBox="1"/>
      </xdr:nvSpPr>
      <xdr:spPr>
        <a:xfrm>
          <a:off x="12547111" y="94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30" name="災害復旧費最大値テキスト">
          <a:extLst>
            <a:ext uri="{FF2B5EF4-FFF2-40B4-BE49-F238E27FC236}">
              <a16:creationId xmlns="" xmlns:a16="http://schemas.microsoft.com/office/drawing/2014/main" id="{00000000-0008-0000-0700-000076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33" name="災害復旧費平均値テキスト">
          <a:extLst>
            <a:ext uri="{FF2B5EF4-FFF2-40B4-BE49-F238E27FC236}">
              <a16:creationId xmlns="" xmlns:a16="http://schemas.microsoft.com/office/drawing/2014/main" id="{00000000-0008-0000-0700-000079020000}"/>
            </a:ext>
          </a:extLst>
        </xdr:cNvPr>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34" name="フローチャート: 判断 633">
          <a:extLst>
            <a:ext uri="{FF2B5EF4-FFF2-40B4-BE49-F238E27FC236}">
              <a16:creationId xmlns="" xmlns:a16="http://schemas.microsoft.com/office/drawing/2014/main" id="{00000000-0008-0000-0700-00007A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6" name="フローチャート: 判断 635">
          <a:extLst>
            <a:ext uri="{FF2B5EF4-FFF2-40B4-BE49-F238E27FC236}">
              <a16:creationId xmlns="" xmlns:a16="http://schemas.microsoft.com/office/drawing/2014/main" id="{00000000-0008-0000-0700-00007C020000}"/>
            </a:ext>
          </a:extLst>
        </xdr:cNvPr>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37" name="テキスト ボックス 636">
          <a:extLst>
            <a:ext uri="{FF2B5EF4-FFF2-40B4-BE49-F238E27FC236}">
              <a16:creationId xmlns="" xmlns:a16="http://schemas.microsoft.com/office/drawing/2014/main" id="{00000000-0008-0000-0700-00007D020000}"/>
            </a:ext>
          </a:extLst>
        </xdr:cNvPr>
        <xdr:cNvSpPr txBox="1"/>
      </xdr:nvSpPr>
      <xdr:spPr>
        <a:xfrm>
          <a:off x="15246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8" name="直線コネクタ 637">
          <a:extLst>
            <a:ext uri="{FF2B5EF4-FFF2-40B4-BE49-F238E27FC236}">
              <a16:creationId xmlns="" xmlns:a16="http://schemas.microsoft.com/office/drawing/2014/main" id="{00000000-0008-0000-0700-00007E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9" name="フローチャート: 判断 638">
          <a:extLst>
            <a:ext uri="{FF2B5EF4-FFF2-40B4-BE49-F238E27FC236}">
              <a16:creationId xmlns="" xmlns:a16="http://schemas.microsoft.com/office/drawing/2014/main" id="{00000000-0008-0000-0700-00007F020000}"/>
            </a:ext>
          </a:extLst>
        </xdr:cNvPr>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158717</xdr:rowOff>
    </xdr:from>
    <xdr:ext cx="469744"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4357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1" name="直線コネクタ 640">
          <a:extLst>
            <a:ext uri="{FF2B5EF4-FFF2-40B4-BE49-F238E27FC236}">
              <a16:creationId xmlns="" xmlns:a16="http://schemas.microsoft.com/office/drawing/2014/main" id="{00000000-0008-0000-0700-000081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42" name="フローチャート: 判断 641">
          <a:extLst>
            <a:ext uri="{FF2B5EF4-FFF2-40B4-BE49-F238E27FC236}">
              <a16:creationId xmlns="" xmlns:a16="http://schemas.microsoft.com/office/drawing/2014/main" id="{00000000-0008-0000-0700-000082020000}"/>
            </a:ext>
          </a:extLst>
        </xdr:cNvPr>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22395</xdr:rowOff>
    </xdr:from>
    <xdr:ext cx="469744"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3468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44" name="フローチャート: 判断 643">
          <a:extLst>
            <a:ext uri="{FF2B5EF4-FFF2-40B4-BE49-F238E27FC236}">
              <a16:creationId xmlns="" xmlns:a16="http://schemas.microsoft.com/office/drawing/2014/main" id="{00000000-0008-0000-0700-000084020000}"/>
            </a:ext>
          </a:extLst>
        </xdr:cNvPr>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82439</xdr:rowOff>
    </xdr:from>
    <xdr:ext cx="469744"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2579428" y="132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1" name="楕円 650">
          <a:extLst>
            <a:ext uri="{FF2B5EF4-FFF2-40B4-BE49-F238E27FC236}">
              <a16:creationId xmlns="" xmlns:a16="http://schemas.microsoft.com/office/drawing/2014/main" id="{00000000-0008-0000-0700-00008B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2" name="災害復旧費該当値テキスト">
          <a:extLst>
            <a:ext uri="{FF2B5EF4-FFF2-40B4-BE49-F238E27FC236}">
              <a16:creationId xmlns="" xmlns:a16="http://schemas.microsoft.com/office/drawing/2014/main" id="{00000000-0008-0000-0700-00008C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3" name="楕円 652">
          <a:extLst>
            <a:ext uri="{FF2B5EF4-FFF2-40B4-BE49-F238E27FC236}">
              <a16:creationId xmlns="" xmlns:a16="http://schemas.microsoft.com/office/drawing/2014/main" id="{00000000-0008-0000-0700-00008D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5" name="楕円 654">
          <a:extLst>
            <a:ext uri="{FF2B5EF4-FFF2-40B4-BE49-F238E27FC236}">
              <a16:creationId xmlns="" xmlns:a16="http://schemas.microsoft.com/office/drawing/2014/main" id="{00000000-0008-0000-0700-00008F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7" name="楕円 656">
          <a:extLst>
            <a:ext uri="{FF2B5EF4-FFF2-40B4-BE49-F238E27FC236}">
              <a16:creationId xmlns="" xmlns:a16="http://schemas.microsoft.com/office/drawing/2014/main" id="{00000000-0008-0000-0700-00009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9" name="楕円 658">
          <a:extLst>
            <a:ext uri="{FF2B5EF4-FFF2-40B4-BE49-F238E27FC236}">
              <a16:creationId xmlns="" xmlns:a16="http://schemas.microsoft.com/office/drawing/2014/main" id="{00000000-0008-0000-0700-000093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0" name="テキスト ボックス 659">
          <a:extLst>
            <a:ext uri="{FF2B5EF4-FFF2-40B4-BE49-F238E27FC236}">
              <a16:creationId xmlns="" xmlns:a16="http://schemas.microsoft.com/office/drawing/2014/main" id="{00000000-0008-0000-0700-000094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a:extLst>
            <a:ext uri="{FF2B5EF4-FFF2-40B4-BE49-F238E27FC236}">
              <a16:creationId xmlns="" xmlns:a16="http://schemas.microsoft.com/office/drawing/2014/main" id="{00000000-0008-0000-0700-0000A2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83" name="公債費最小値テキスト">
          <a:extLst>
            <a:ext uri="{FF2B5EF4-FFF2-40B4-BE49-F238E27FC236}">
              <a16:creationId xmlns="" xmlns:a16="http://schemas.microsoft.com/office/drawing/2014/main" id="{00000000-0008-0000-0700-0000AB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85" name="公債費最大値テキスト">
          <a:extLst>
            <a:ext uri="{FF2B5EF4-FFF2-40B4-BE49-F238E27FC236}">
              <a16:creationId xmlns="" xmlns:a16="http://schemas.microsoft.com/office/drawing/2014/main" id="{00000000-0008-0000-0700-0000AD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110897</xdr:rowOff>
    </xdr:from>
    <xdr:to>
      <xdr:col>85</xdr:col>
      <xdr:colOff>127000</xdr:colOff>
      <xdr:row>93</xdr:row>
      <xdr:rowOff>141126</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flipV="1">
          <a:off x="15481300" y="16055747"/>
          <a:ext cx="838200" cy="3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34856</xdr:rowOff>
    </xdr:from>
    <xdr:ext cx="534377" cy="259045"/>
    <xdr:sp macro="" textlink="">
      <xdr:nvSpPr>
        <xdr:cNvPr id="688" name="公債費平均値テキスト">
          <a:extLst>
            <a:ext uri="{FF2B5EF4-FFF2-40B4-BE49-F238E27FC236}">
              <a16:creationId xmlns="" xmlns:a16="http://schemas.microsoft.com/office/drawing/2014/main" id="{00000000-0008-0000-0700-0000B0020000}"/>
            </a:ext>
          </a:extLst>
        </xdr:cNvPr>
        <xdr:cNvSpPr txBox="1"/>
      </xdr:nvSpPr>
      <xdr:spPr>
        <a:xfrm>
          <a:off x="16370300" y="16322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9" name="フローチャート: 判断 688">
          <a:extLst>
            <a:ext uri="{FF2B5EF4-FFF2-40B4-BE49-F238E27FC236}">
              <a16:creationId xmlns="" xmlns:a16="http://schemas.microsoft.com/office/drawing/2014/main" id="{00000000-0008-0000-0700-0000B1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141126</xdr:rowOff>
    </xdr:from>
    <xdr:to>
      <xdr:col>81</xdr:col>
      <xdr:colOff>50800</xdr:colOff>
      <xdr:row>94</xdr:row>
      <xdr:rowOff>105666</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flipV="1">
          <a:off x="14592300" y="16085976"/>
          <a:ext cx="889000" cy="13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91" name="フローチャート: 判断 690">
          <a:extLst>
            <a:ext uri="{FF2B5EF4-FFF2-40B4-BE49-F238E27FC236}">
              <a16:creationId xmlns="" xmlns:a16="http://schemas.microsoft.com/office/drawing/2014/main" id="{00000000-0008-0000-0700-0000B3020000}"/>
            </a:ext>
          </a:extLst>
        </xdr:cNvPr>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166549</xdr:rowOff>
    </xdr:from>
    <xdr:ext cx="534377" cy="259045"/>
    <xdr:sp macro="" textlink="">
      <xdr:nvSpPr>
        <xdr:cNvPr id="692" name="テキスト ボックス 691">
          <a:extLst>
            <a:ext uri="{FF2B5EF4-FFF2-40B4-BE49-F238E27FC236}">
              <a16:creationId xmlns="" xmlns:a16="http://schemas.microsoft.com/office/drawing/2014/main" id="{00000000-0008-0000-0700-0000B4020000}"/>
            </a:ext>
          </a:extLst>
        </xdr:cNvPr>
        <xdr:cNvSpPr txBox="1"/>
      </xdr:nvSpPr>
      <xdr:spPr>
        <a:xfrm>
          <a:off x="15214111" y="164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105666</xdr:rowOff>
    </xdr:from>
    <xdr:to>
      <xdr:col>76</xdr:col>
      <xdr:colOff>114300</xdr:colOff>
      <xdr:row>96</xdr:row>
      <xdr:rowOff>904</xdr:rowOff>
    </xdr:to>
    <xdr:cxnSp macro="">
      <xdr:nvCxnSpPr>
        <xdr:cNvPr id="693" name="直線コネクタ 692">
          <a:extLst>
            <a:ext uri="{FF2B5EF4-FFF2-40B4-BE49-F238E27FC236}">
              <a16:creationId xmlns="" xmlns:a16="http://schemas.microsoft.com/office/drawing/2014/main" id="{00000000-0008-0000-0700-0000B5020000}"/>
            </a:ext>
          </a:extLst>
        </xdr:cNvPr>
        <xdr:cNvCxnSpPr/>
      </xdr:nvCxnSpPr>
      <xdr:spPr>
        <a:xfrm flipV="1">
          <a:off x="13703300" y="16221966"/>
          <a:ext cx="889000" cy="2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94" name="フローチャート: 判断 693">
          <a:extLst>
            <a:ext uri="{FF2B5EF4-FFF2-40B4-BE49-F238E27FC236}">
              <a16:creationId xmlns="" xmlns:a16="http://schemas.microsoft.com/office/drawing/2014/main" id="{00000000-0008-0000-0700-0000B6020000}"/>
            </a:ext>
          </a:extLst>
        </xdr:cNvPr>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30249</xdr:rowOff>
    </xdr:from>
    <xdr:ext cx="534377" cy="259045"/>
    <xdr:sp macro="" textlink="">
      <xdr:nvSpPr>
        <xdr:cNvPr id="695" name="テキスト ボックス 694">
          <a:extLst>
            <a:ext uri="{FF2B5EF4-FFF2-40B4-BE49-F238E27FC236}">
              <a16:creationId xmlns="" xmlns:a16="http://schemas.microsoft.com/office/drawing/2014/main" id="{00000000-0008-0000-0700-0000B7020000}"/>
            </a:ext>
          </a:extLst>
        </xdr:cNvPr>
        <xdr:cNvSpPr txBox="1"/>
      </xdr:nvSpPr>
      <xdr:spPr>
        <a:xfrm>
          <a:off x="14325111" y="1648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904</xdr:rowOff>
    </xdr:from>
    <xdr:to>
      <xdr:col>71</xdr:col>
      <xdr:colOff>177800</xdr:colOff>
      <xdr:row>96</xdr:row>
      <xdr:rowOff>72062</xdr:rowOff>
    </xdr:to>
    <xdr:cxnSp macro="">
      <xdr:nvCxnSpPr>
        <xdr:cNvPr id="696" name="直線コネクタ 695">
          <a:extLst>
            <a:ext uri="{FF2B5EF4-FFF2-40B4-BE49-F238E27FC236}">
              <a16:creationId xmlns="" xmlns:a16="http://schemas.microsoft.com/office/drawing/2014/main" id="{00000000-0008-0000-0700-0000B8020000}"/>
            </a:ext>
          </a:extLst>
        </xdr:cNvPr>
        <xdr:cNvCxnSpPr/>
      </xdr:nvCxnSpPr>
      <xdr:spPr>
        <a:xfrm flipV="1">
          <a:off x="12814300" y="16460104"/>
          <a:ext cx="889000" cy="7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7" name="フローチャート: 判断 696">
          <a:extLst>
            <a:ext uri="{FF2B5EF4-FFF2-40B4-BE49-F238E27FC236}">
              <a16:creationId xmlns="" xmlns:a16="http://schemas.microsoft.com/office/drawing/2014/main" id="{00000000-0008-0000-0700-0000B9020000}"/>
            </a:ext>
          </a:extLst>
        </xdr:cNvPr>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45784</xdr:rowOff>
    </xdr:from>
    <xdr:ext cx="534377"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3436111" y="1650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9" name="フローチャート: 判断 698">
          <a:extLst>
            <a:ext uri="{FF2B5EF4-FFF2-40B4-BE49-F238E27FC236}">
              <a16:creationId xmlns="" xmlns:a16="http://schemas.microsoft.com/office/drawing/2014/main" id="{00000000-0008-0000-0700-0000BB020000}"/>
            </a:ext>
          </a:extLst>
        </xdr:cNvPr>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72958</xdr:rowOff>
    </xdr:from>
    <xdr:ext cx="534377"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2547111" y="1618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60097</xdr:rowOff>
    </xdr:from>
    <xdr:to>
      <xdr:col>85</xdr:col>
      <xdr:colOff>177800</xdr:colOff>
      <xdr:row>93</xdr:row>
      <xdr:rowOff>161697</xdr:rowOff>
    </xdr:to>
    <xdr:sp macro="" textlink="">
      <xdr:nvSpPr>
        <xdr:cNvPr id="706" name="楕円 705">
          <a:extLst>
            <a:ext uri="{FF2B5EF4-FFF2-40B4-BE49-F238E27FC236}">
              <a16:creationId xmlns="" xmlns:a16="http://schemas.microsoft.com/office/drawing/2014/main" id="{00000000-0008-0000-0700-0000C2020000}"/>
            </a:ext>
          </a:extLst>
        </xdr:cNvPr>
        <xdr:cNvSpPr/>
      </xdr:nvSpPr>
      <xdr:spPr>
        <a:xfrm>
          <a:off x="16268700" y="1600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82974</xdr:rowOff>
    </xdr:from>
    <xdr:ext cx="534377" cy="259045"/>
    <xdr:sp macro="" textlink="">
      <xdr:nvSpPr>
        <xdr:cNvPr id="707" name="公債費該当値テキスト">
          <a:extLst>
            <a:ext uri="{FF2B5EF4-FFF2-40B4-BE49-F238E27FC236}">
              <a16:creationId xmlns="" xmlns:a16="http://schemas.microsoft.com/office/drawing/2014/main" id="{00000000-0008-0000-0700-0000C3020000}"/>
            </a:ext>
          </a:extLst>
        </xdr:cNvPr>
        <xdr:cNvSpPr txBox="1"/>
      </xdr:nvSpPr>
      <xdr:spPr>
        <a:xfrm>
          <a:off x="16370300" y="1585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90326</xdr:rowOff>
    </xdr:from>
    <xdr:to>
      <xdr:col>81</xdr:col>
      <xdr:colOff>101600</xdr:colOff>
      <xdr:row>94</xdr:row>
      <xdr:rowOff>20476</xdr:rowOff>
    </xdr:to>
    <xdr:sp macro="" textlink="">
      <xdr:nvSpPr>
        <xdr:cNvPr id="708" name="楕円 707">
          <a:extLst>
            <a:ext uri="{FF2B5EF4-FFF2-40B4-BE49-F238E27FC236}">
              <a16:creationId xmlns="" xmlns:a16="http://schemas.microsoft.com/office/drawing/2014/main" id="{00000000-0008-0000-0700-0000C4020000}"/>
            </a:ext>
          </a:extLst>
        </xdr:cNvPr>
        <xdr:cNvSpPr/>
      </xdr:nvSpPr>
      <xdr:spPr>
        <a:xfrm>
          <a:off x="15430500" y="1603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37003</xdr:rowOff>
    </xdr:from>
    <xdr:ext cx="534377"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5214111" y="1581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54866</xdr:rowOff>
    </xdr:from>
    <xdr:to>
      <xdr:col>76</xdr:col>
      <xdr:colOff>165100</xdr:colOff>
      <xdr:row>94</xdr:row>
      <xdr:rowOff>156466</xdr:rowOff>
    </xdr:to>
    <xdr:sp macro="" textlink="">
      <xdr:nvSpPr>
        <xdr:cNvPr id="710" name="楕円 709">
          <a:extLst>
            <a:ext uri="{FF2B5EF4-FFF2-40B4-BE49-F238E27FC236}">
              <a16:creationId xmlns="" xmlns:a16="http://schemas.microsoft.com/office/drawing/2014/main" id="{00000000-0008-0000-0700-0000C6020000}"/>
            </a:ext>
          </a:extLst>
        </xdr:cNvPr>
        <xdr:cNvSpPr/>
      </xdr:nvSpPr>
      <xdr:spPr>
        <a:xfrm>
          <a:off x="14541500" y="1617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1543</xdr:rowOff>
    </xdr:from>
    <xdr:ext cx="534377"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4325111" y="1594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121554</xdr:rowOff>
    </xdr:from>
    <xdr:to>
      <xdr:col>72</xdr:col>
      <xdr:colOff>38100</xdr:colOff>
      <xdr:row>96</xdr:row>
      <xdr:rowOff>51704</xdr:rowOff>
    </xdr:to>
    <xdr:sp macro="" textlink="">
      <xdr:nvSpPr>
        <xdr:cNvPr id="712" name="楕円 711">
          <a:extLst>
            <a:ext uri="{FF2B5EF4-FFF2-40B4-BE49-F238E27FC236}">
              <a16:creationId xmlns="" xmlns:a16="http://schemas.microsoft.com/office/drawing/2014/main" id="{00000000-0008-0000-0700-0000C8020000}"/>
            </a:ext>
          </a:extLst>
        </xdr:cNvPr>
        <xdr:cNvSpPr/>
      </xdr:nvSpPr>
      <xdr:spPr>
        <a:xfrm>
          <a:off x="13652500" y="1640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68231</xdr:rowOff>
    </xdr:from>
    <xdr:ext cx="534377"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3436111" y="161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21262</xdr:rowOff>
    </xdr:from>
    <xdr:to>
      <xdr:col>67</xdr:col>
      <xdr:colOff>101600</xdr:colOff>
      <xdr:row>96</xdr:row>
      <xdr:rowOff>122862</xdr:rowOff>
    </xdr:to>
    <xdr:sp macro="" textlink="">
      <xdr:nvSpPr>
        <xdr:cNvPr id="714" name="楕円 713">
          <a:extLst>
            <a:ext uri="{FF2B5EF4-FFF2-40B4-BE49-F238E27FC236}">
              <a16:creationId xmlns="" xmlns:a16="http://schemas.microsoft.com/office/drawing/2014/main" id="{00000000-0008-0000-0700-0000CA020000}"/>
            </a:ext>
          </a:extLst>
        </xdr:cNvPr>
        <xdr:cNvSpPr/>
      </xdr:nvSpPr>
      <xdr:spPr>
        <a:xfrm>
          <a:off x="12763500" y="1648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113989</xdr:rowOff>
    </xdr:from>
    <xdr:ext cx="534377"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2547111" y="1657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 xmlns:a16="http://schemas.microsoft.com/office/drawing/2014/main" id="{00000000-0008-0000-07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 xmlns:a16="http://schemas.microsoft.com/office/drawing/2014/main" id="{00000000-0008-0000-07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 xmlns:a16="http://schemas.microsoft.com/office/drawing/2014/main" id="{00000000-0008-0000-07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 xmlns:a16="http://schemas.microsoft.com/office/drawing/2014/main" id="{00000000-0008-0000-07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 xmlns:a16="http://schemas.microsoft.com/office/drawing/2014/main" id="{00000000-0008-0000-07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 xmlns:a16="http://schemas.microsoft.com/office/drawing/2014/main" id="{00000000-0008-0000-07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 xmlns:a16="http://schemas.microsoft.com/office/drawing/2014/main" id="{00000000-0008-0000-07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 xmlns:a16="http://schemas.microsoft.com/office/drawing/2014/main" id="{00000000-0008-0000-07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a:extLst>
            <a:ext uri="{FF2B5EF4-FFF2-40B4-BE49-F238E27FC236}">
              <a16:creationId xmlns="" xmlns:a16="http://schemas.microsoft.com/office/drawing/2014/main" id="{00000000-0008-0000-0700-0000E1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42" name="諸支出金最小値テキスト">
          <a:extLst>
            <a:ext uri="{FF2B5EF4-FFF2-40B4-BE49-F238E27FC236}">
              <a16:creationId xmlns="" xmlns:a16="http://schemas.microsoft.com/office/drawing/2014/main" id="{00000000-0008-0000-0700-0000E6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44" name="諸支出金最大値テキスト">
          <a:extLst>
            <a:ext uri="{FF2B5EF4-FFF2-40B4-BE49-F238E27FC236}">
              <a16:creationId xmlns="" xmlns:a16="http://schemas.microsoft.com/office/drawing/2014/main" id="{00000000-0008-0000-0700-0000E8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7" name="諸支出金平均値テキスト">
          <a:extLst>
            <a:ext uri="{FF2B5EF4-FFF2-40B4-BE49-F238E27FC236}">
              <a16:creationId xmlns="" xmlns:a16="http://schemas.microsoft.com/office/drawing/2014/main" id="{00000000-0008-0000-0700-0000EB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8" name="フローチャート: 判断 747">
          <a:extLst>
            <a:ext uri="{FF2B5EF4-FFF2-40B4-BE49-F238E27FC236}">
              <a16:creationId xmlns="" xmlns:a16="http://schemas.microsoft.com/office/drawing/2014/main" id="{00000000-0008-0000-0700-0000EC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50" name="フローチャート: 判断 749">
          <a:extLst>
            <a:ext uri="{FF2B5EF4-FFF2-40B4-BE49-F238E27FC236}">
              <a16:creationId xmlns="" xmlns:a16="http://schemas.microsoft.com/office/drawing/2014/main" id="{00000000-0008-0000-0700-0000EE020000}"/>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 xmlns:a16="http://schemas.microsoft.com/office/drawing/2014/main" id="{00000000-0008-0000-07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53" name="フローチャート: 判断 752">
          <a:extLst>
            <a:ext uri="{FF2B5EF4-FFF2-40B4-BE49-F238E27FC236}">
              <a16:creationId xmlns="" xmlns:a16="http://schemas.microsoft.com/office/drawing/2014/main" id="{00000000-0008-0000-0700-0000F1020000}"/>
            </a:ext>
          </a:extLst>
        </xdr:cNvPr>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 xmlns:a16="http://schemas.microsoft.com/office/drawing/2014/main" id="{00000000-0008-0000-07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6" name="フローチャート: 判断 755">
          <a:extLst>
            <a:ext uri="{FF2B5EF4-FFF2-40B4-BE49-F238E27FC236}">
              <a16:creationId xmlns="" xmlns:a16="http://schemas.microsoft.com/office/drawing/2014/main" id="{00000000-0008-0000-0700-0000F4020000}"/>
            </a:ext>
          </a:extLst>
        </xdr:cNvPr>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8" name="フローチャート: 判断 757">
          <a:extLst>
            <a:ext uri="{FF2B5EF4-FFF2-40B4-BE49-F238E27FC236}">
              <a16:creationId xmlns="" xmlns:a16="http://schemas.microsoft.com/office/drawing/2014/main" id="{00000000-0008-0000-0700-0000F6020000}"/>
            </a:ext>
          </a:extLst>
        </xdr:cNvPr>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 xmlns:a16="http://schemas.microsoft.com/office/drawing/2014/main" id="{00000000-0008-0000-07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6" name="諸支出金該当値テキスト">
          <a:extLst>
            <a:ext uri="{FF2B5EF4-FFF2-40B4-BE49-F238E27FC236}">
              <a16:creationId xmlns="" xmlns:a16="http://schemas.microsoft.com/office/drawing/2014/main" id="{00000000-0008-0000-0700-0000FE020000}"/>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 xmlns:a16="http://schemas.microsoft.com/office/drawing/2014/main" id="{00000000-0008-0000-07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 xmlns:a16="http://schemas.microsoft.com/office/drawing/2014/main" id="{00000000-0008-0000-07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 xmlns:a16="http://schemas.microsoft.com/office/drawing/2014/main" id="{00000000-0008-0000-07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 xmlns:a16="http://schemas.microsoft.com/office/drawing/2014/main" id="{00000000-0008-0000-07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 xmlns:a16="http://schemas.microsoft.com/office/drawing/2014/main" id="{00000000-0008-0000-07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総務費、消防費、公債費は、類似団体と比較して一人当たりのコストが高い状況となっている。</a:t>
          </a:r>
        </a:p>
        <a:p>
          <a:r>
            <a:rPr kumimoji="1" lang="ja-JP" altLang="en-US" sz="1300">
              <a:latin typeface="ＭＳ Ｐゴシック" panose="020B0600070205080204" pitchFamily="50" charset="-128"/>
              <a:ea typeface="ＭＳ Ｐゴシック" panose="020B0600070205080204" pitchFamily="50" charset="-128"/>
            </a:rPr>
            <a:t>①総務費：財政の健全な運営を図り、新型コロナウイルス感染症等不測の事態に対応できる体制を整えるため、モーターボート競走事業会計繰入金を増額して財政調整基金に積立てたことにより大幅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年度普通交付税の再算定において、「臨時財政対策債償還基金費」が追加交付された分について積立てを行ったため増額となっている。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②消防費：地域情報伝達システム整備事業等の実施により高くなっている。　　　　　　　　　　　　　　　　　　　　</a:t>
          </a:r>
        </a:p>
        <a:p>
          <a:r>
            <a:rPr kumimoji="1" lang="ja-JP" altLang="en-US" sz="1300">
              <a:latin typeface="ＭＳ Ｐゴシック" panose="020B0600070205080204" pitchFamily="50" charset="-128"/>
              <a:ea typeface="ＭＳ Ｐゴシック" panose="020B0600070205080204" pitchFamily="50" charset="-128"/>
            </a:rPr>
            <a:t>③公債費：町営住宅の改修に伴う公営住宅建設事業債等の元金償還が開始されたことにより、前年比よりも高くなり、また類似団体よりも高くなっている。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福岡県芦屋町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は、財政調整基金残高の標準財政規模比が増加した。これは、財政の健全な運営を図り、新型コロナウイルス感染症等不測の事態に対応できる体制を整えるため、モーターボート競走事業会計繰入金を増額して財政調整基金に積立てたことと、普通交付税の再算定において、「臨時財政対策債償還基金費」が追加交付された分について積立てを行ったためである。</a:t>
          </a:r>
        </a:p>
        <a:p>
          <a:r>
            <a:rPr kumimoji="1" lang="ja-JP" altLang="en-US" sz="1100">
              <a:latin typeface="ＭＳ ゴシック" pitchFamily="49" charset="-128"/>
              <a:ea typeface="ＭＳ ゴシック" pitchFamily="49" charset="-128"/>
            </a:rPr>
            <a:t>　上記理由に伴い、マイナスが続いていた実質単年度収支がプラスになった。</a:t>
          </a:r>
        </a:p>
        <a:p>
          <a:r>
            <a:rPr kumimoji="1" lang="ja-JP" altLang="en-US" sz="1100">
              <a:latin typeface="ＭＳ ゴシック" pitchFamily="49" charset="-128"/>
              <a:ea typeface="ＭＳ ゴシック" pitchFamily="49" charset="-128"/>
            </a:rPr>
            <a:t>　また、令和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年度からは公共施設の整備等について特定目的基金による対応を行っており、財政調整基金の大幅な取り崩しを抑制し、実質単年度収支比率の改善を図っている。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福岡県芦屋町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連結実質赤字比率については毎年黒字を維持している。</a:t>
          </a:r>
        </a:p>
        <a:p>
          <a:r>
            <a:rPr kumimoji="1" lang="ja-JP" altLang="en-US" sz="1300">
              <a:latin typeface="ＭＳ ゴシック" pitchFamily="49" charset="-128"/>
              <a:ea typeface="ＭＳ ゴシック" pitchFamily="49" charset="-128"/>
            </a:rPr>
            <a:t>　しかしながら、国民健康保険特別会計への赤字補填財源繰出として、平成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年度は</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千万円、平成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年度は</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千万円、令和元年度は</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千万、令和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年度は</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千万円、令和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年度は</a:t>
          </a:r>
          <a:r>
            <a:rPr kumimoji="1" lang="en-US" altLang="ja-JP" sz="1300">
              <a:latin typeface="ＭＳ ゴシック" pitchFamily="49" charset="-128"/>
              <a:ea typeface="ＭＳ ゴシック" pitchFamily="49" charset="-128"/>
            </a:rPr>
            <a:t>1.9</a:t>
          </a:r>
          <a:r>
            <a:rPr kumimoji="1" lang="ja-JP" altLang="en-US" sz="1300">
              <a:latin typeface="ＭＳ ゴシック" pitchFamily="49" charset="-128"/>
              <a:ea typeface="ＭＳ ゴシック" pitchFamily="49" charset="-128"/>
            </a:rPr>
            <a:t>千万円と一般会計からの繰出が多額になっているため、国保会計の赤字対策が今後の課題となる。</a:t>
          </a:r>
        </a:p>
        <a:p>
          <a:r>
            <a:rPr kumimoji="1" lang="ja-JP" altLang="en-US" sz="1300">
              <a:latin typeface="ＭＳ ゴシック" pitchFamily="49" charset="-128"/>
              <a:ea typeface="ＭＳ ゴシック" pitchFamily="49" charset="-128"/>
            </a:rPr>
            <a:t>　また、モーターボート競走事業会計は、近年スマートフォン等による電話投票の売上げやモーニングレースが好調であり、標準財政規模比は良好な値となっている。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福岡県芦屋町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年度から平成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年度の間に借り入れた退職手当債の元金償還が平成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年度より順次開始したため、元利償還金額は年々増加し、経常収支比率や実質公債費比率を悪化させる要因となっていた。</a:t>
          </a:r>
        </a:p>
        <a:p>
          <a:r>
            <a:rPr kumimoji="1" lang="ja-JP" altLang="en-US" sz="1200">
              <a:latin typeface="ＭＳ ゴシック" pitchFamily="49" charset="-128"/>
              <a:ea typeface="ＭＳ ゴシック" pitchFamily="49" charset="-128"/>
            </a:rPr>
            <a:t>　このため、平成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年度に退職手当債の一括繰上償還を行い、平成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年度から元利償還金を減少させることで実質公債比率が改善された。</a:t>
          </a:r>
        </a:p>
        <a:p>
          <a:r>
            <a:rPr kumimoji="1" lang="ja-JP" altLang="en-US" sz="1200">
              <a:latin typeface="ＭＳ ゴシック" pitchFamily="49" charset="-128"/>
              <a:ea typeface="ＭＳ ゴシック" pitchFamily="49" charset="-128"/>
            </a:rPr>
            <a:t>　また、令和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年度は町営住宅の改修事業に伴う公営住宅建設事業債等の償還が開始されたことで元利償還金が増加した。公営住宅建設事業債は交付税措置がないため算入公債費等は減少している。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福岡県芦屋町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地方債の現在高が増加している理由は、国の制度により臨時財政対策債の借入れを行っていることと、投資的事業に地方債を活用していることが挙げられる。特に、平成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年度は病院建替えに伴い地方債の借入額が多額となっている。</a:t>
          </a:r>
        </a:p>
        <a:p>
          <a:r>
            <a:rPr kumimoji="1" lang="ja-JP" altLang="en-US" sz="1300">
              <a:latin typeface="ＭＳ ゴシック" pitchFamily="49" charset="-128"/>
              <a:ea typeface="ＭＳ ゴシック" pitchFamily="49" charset="-128"/>
            </a:rPr>
            <a:t>　なお、投資的事業に充当する地方債は、主に過疎対策事業債を活用しているため、基準財政需要額算入見込額が高い水準にあることが当町の特徴でもある。</a:t>
          </a:r>
        </a:p>
        <a:p>
          <a:r>
            <a:rPr kumimoji="1" lang="ja-JP" altLang="en-US" sz="1300">
              <a:latin typeface="ＭＳ ゴシック" pitchFamily="49" charset="-128"/>
              <a:ea typeface="ＭＳ ゴシック" pitchFamily="49" charset="-128"/>
            </a:rPr>
            <a:t>　現在は将来負担額を充当可能財源等が上回っており、良好な状態である。今後も後世への負担を増加させないように計画的かつ効率的に事業を実施する。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福岡県芦屋町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財政の健全な運営を図り、新型コロナウイルス感染症等不測の事態に対応できる体制を整えるため、モーターボート競走事業会計繰入金を増額して財政調整基金に積立てたため大幅増となっている。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年度普通交付税の再算定において、「臨時財政対策債償還基金費」が追加交付された分について積立てを行ったため増額となっている。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その他特定目的基金については、微増している。主な増減内容は、競艇収益金を財源とした競艇収益まちづくり基金へ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億円積み立てたことと、公共施設等整備基金を国民宿舎の整備事業に充当するため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千万円取り崩したこと、特定防衛施設周辺整備調整交付金事業基金をバス運行事業や学力向上事業に充当するため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今後も競艇収益金を財源に競艇収益まちづくり基金へ毎年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億円、公共施設等整備基金へ毎年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億円積み立てていく予定である。また、公共施設の整備等については、財政調整基金を取り崩すのではなく、特定目的基金による対応を行っていく方針である。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競艇収益まちづくり基金：モーターボート競走事業の収益金を原資とし、将来にわたり福祉・教育分野において持続可能なまちづくりに資するため。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支援自動販売機基金：多くの人々がまちづくりに貢献できる芦屋町まちづくり支援自動販売機の利用を通じてもたらされる寄附金を、まちづくり整備及び地域コミュニティ醸成事業に必要な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公共施設等整備基金：公用又は公共の用に供する施設の整備等に要する経費の財源に充てるため。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過疎地域に指定されていることで、過疎対策事業債（ソフト事業）を活用し、様々な事業を実施しているが、過疎対策事業債の活用ができなくなっても継続的に事業を実施するために、平成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年度に「競艇収益まちづくり基金」を設置した。令和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年度は競艇収益金を財源に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また、公共施設等整備基金を国民宿舎の整備事業に充当するため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千万円取り崩し、特定防衛施設周辺整備調整交付金事業基金をバス運行事業や学力向上事業に充当するため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今後は競艇収益金を財源に競艇収益まちづくり基金へ毎年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億円、公共施設等整備基金へ毎年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億円積み立てていく予定である。公共施設の整備等については、財政調整基金を取り崩すのではなく、特定目的基金による対応を行っていく方針である。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の健全な運営を図り、新型コロナウイルス感染症等不測の事態に対応できる体制を整えるため、モーターボート競走事業会計繰入金を増額して財政調整基金に積立てたため大幅増となっている。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年度普通交付税の再算定において、「臨時財政対策債償還基金費」が追加交付された分について積立てを行ったため増額となっている。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公共施設の整備等については特定目的基金による対応を行い、財政調整基金の大幅な取崩しを抑制する。目標としては、基金残高が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利子収入のみで増減はない。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594" t="s">
        <v>79</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c r="B2" s="179" t="s">
        <v>80</v>
      </c>
      <c r="C2" s="179"/>
      <c r="D2" s="180"/>
    </row>
    <row r="3" spans="1:119" ht="18.75" customHeight="1" thickBot="1">
      <c r="A3" s="178"/>
      <c r="B3" s="595" t="s">
        <v>81</v>
      </c>
      <c r="C3" s="596"/>
      <c r="D3" s="596"/>
      <c r="E3" s="597"/>
      <c r="F3" s="597"/>
      <c r="G3" s="597"/>
      <c r="H3" s="597"/>
      <c r="I3" s="597"/>
      <c r="J3" s="597"/>
      <c r="K3" s="597"/>
      <c r="L3" s="597" t="s">
        <v>82</v>
      </c>
      <c r="M3" s="597"/>
      <c r="N3" s="597"/>
      <c r="O3" s="597"/>
      <c r="P3" s="597"/>
      <c r="Q3" s="597"/>
      <c r="R3" s="600"/>
      <c r="S3" s="600"/>
      <c r="T3" s="600"/>
      <c r="U3" s="600"/>
      <c r="V3" s="601"/>
      <c r="W3" s="491" t="s">
        <v>83</v>
      </c>
      <c r="X3" s="492"/>
      <c r="Y3" s="492"/>
      <c r="Z3" s="492"/>
      <c r="AA3" s="492"/>
      <c r="AB3" s="596"/>
      <c r="AC3" s="600" t="s">
        <v>84</v>
      </c>
      <c r="AD3" s="492"/>
      <c r="AE3" s="492"/>
      <c r="AF3" s="492"/>
      <c r="AG3" s="492"/>
      <c r="AH3" s="492"/>
      <c r="AI3" s="492"/>
      <c r="AJ3" s="492"/>
      <c r="AK3" s="492"/>
      <c r="AL3" s="562"/>
      <c r="AM3" s="491" t="s">
        <v>85</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86</v>
      </c>
      <c r="BO3" s="492"/>
      <c r="BP3" s="492"/>
      <c r="BQ3" s="492"/>
      <c r="BR3" s="492"/>
      <c r="BS3" s="492"/>
      <c r="BT3" s="492"/>
      <c r="BU3" s="562"/>
      <c r="BV3" s="491" t="s">
        <v>87</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88</v>
      </c>
      <c r="CU3" s="492"/>
      <c r="CV3" s="492"/>
      <c r="CW3" s="492"/>
      <c r="CX3" s="492"/>
      <c r="CY3" s="492"/>
      <c r="CZ3" s="492"/>
      <c r="DA3" s="562"/>
      <c r="DB3" s="491" t="s">
        <v>89</v>
      </c>
      <c r="DC3" s="492"/>
      <c r="DD3" s="492"/>
      <c r="DE3" s="492"/>
      <c r="DF3" s="492"/>
      <c r="DG3" s="492"/>
      <c r="DH3" s="492"/>
      <c r="DI3" s="562"/>
    </row>
    <row r="4" spans="1:119" ht="18.75" customHeight="1">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90</v>
      </c>
      <c r="AZ4" s="449"/>
      <c r="BA4" s="449"/>
      <c r="BB4" s="449"/>
      <c r="BC4" s="449"/>
      <c r="BD4" s="449"/>
      <c r="BE4" s="449"/>
      <c r="BF4" s="449"/>
      <c r="BG4" s="449"/>
      <c r="BH4" s="449"/>
      <c r="BI4" s="449"/>
      <c r="BJ4" s="449"/>
      <c r="BK4" s="449"/>
      <c r="BL4" s="449"/>
      <c r="BM4" s="450"/>
      <c r="BN4" s="451">
        <v>9808282</v>
      </c>
      <c r="BO4" s="452"/>
      <c r="BP4" s="452"/>
      <c r="BQ4" s="452"/>
      <c r="BR4" s="452"/>
      <c r="BS4" s="452"/>
      <c r="BT4" s="452"/>
      <c r="BU4" s="453"/>
      <c r="BV4" s="451">
        <v>11486389</v>
      </c>
      <c r="BW4" s="452"/>
      <c r="BX4" s="452"/>
      <c r="BY4" s="452"/>
      <c r="BZ4" s="452"/>
      <c r="CA4" s="452"/>
      <c r="CB4" s="452"/>
      <c r="CC4" s="453"/>
      <c r="CD4" s="588" t="s">
        <v>91</v>
      </c>
      <c r="CE4" s="589"/>
      <c r="CF4" s="589"/>
      <c r="CG4" s="589"/>
      <c r="CH4" s="589"/>
      <c r="CI4" s="589"/>
      <c r="CJ4" s="589"/>
      <c r="CK4" s="589"/>
      <c r="CL4" s="589"/>
      <c r="CM4" s="589"/>
      <c r="CN4" s="589"/>
      <c r="CO4" s="589"/>
      <c r="CP4" s="589"/>
      <c r="CQ4" s="589"/>
      <c r="CR4" s="589"/>
      <c r="CS4" s="590"/>
      <c r="CT4" s="591">
        <v>7.7</v>
      </c>
      <c r="CU4" s="592"/>
      <c r="CV4" s="592"/>
      <c r="CW4" s="592"/>
      <c r="CX4" s="592"/>
      <c r="CY4" s="592"/>
      <c r="CZ4" s="592"/>
      <c r="DA4" s="593"/>
      <c r="DB4" s="591">
        <v>9.1999999999999993</v>
      </c>
      <c r="DC4" s="592"/>
      <c r="DD4" s="592"/>
      <c r="DE4" s="592"/>
      <c r="DF4" s="592"/>
      <c r="DG4" s="592"/>
      <c r="DH4" s="592"/>
      <c r="DI4" s="593"/>
    </row>
    <row r="5" spans="1:119" ht="18.75" customHeight="1">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92</v>
      </c>
      <c r="AN5" s="379"/>
      <c r="AO5" s="379"/>
      <c r="AP5" s="379"/>
      <c r="AQ5" s="379"/>
      <c r="AR5" s="379"/>
      <c r="AS5" s="379"/>
      <c r="AT5" s="380"/>
      <c r="AU5" s="480" t="s">
        <v>93</v>
      </c>
      <c r="AV5" s="481"/>
      <c r="AW5" s="481"/>
      <c r="AX5" s="481"/>
      <c r="AY5" s="436" t="s">
        <v>94</v>
      </c>
      <c r="AZ5" s="437"/>
      <c r="BA5" s="437"/>
      <c r="BB5" s="437"/>
      <c r="BC5" s="437"/>
      <c r="BD5" s="437"/>
      <c r="BE5" s="437"/>
      <c r="BF5" s="437"/>
      <c r="BG5" s="437"/>
      <c r="BH5" s="437"/>
      <c r="BI5" s="437"/>
      <c r="BJ5" s="437"/>
      <c r="BK5" s="437"/>
      <c r="BL5" s="437"/>
      <c r="BM5" s="438"/>
      <c r="BN5" s="422">
        <v>9448079</v>
      </c>
      <c r="BO5" s="423"/>
      <c r="BP5" s="423"/>
      <c r="BQ5" s="423"/>
      <c r="BR5" s="423"/>
      <c r="BS5" s="423"/>
      <c r="BT5" s="423"/>
      <c r="BU5" s="424"/>
      <c r="BV5" s="422">
        <v>11095066</v>
      </c>
      <c r="BW5" s="423"/>
      <c r="BX5" s="423"/>
      <c r="BY5" s="423"/>
      <c r="BZ5" s="423"/>
      <c r="CA5" s="423"/>
      <c r="CB5" s="423"/>
      <c r="CC5" s="424"/>
      <c r="CD5" s="462" t="s">
        <v>95</v>
      </c>
      <c r="CE5" s="382"/>
      <c r="CF5" s="382"/>
      <c r="CG5" s="382"/>
      <c r="CH5" s="382"/>
      <c r="CI5" s="382"/>
      <c r="CJ5" s="382"/>
      <c r="CK5" s="382"/>
      <c r="CL5" s="382"/>
      <c r="CM5" s="382"/>
      <c r="CN5" s="382"/>
      <c r="CO5" s="382"/>
      <c r="CP5" s="382"/>
      <c r="CQ5" s="382"/>
      <c r="CR5" s="382"/>
      <c r="CS5" s="463"/>
      <c r="CT5" s="419">
        <v>91.7</v>
      </c>
      <c r="CU5" s="420"/>
      <c r="CV5" s="420"/>
      <c r="CW5" s="420"/>
      <c r="CX5" s="420"/>
      <c r="CY5" s="420"/>
      <c r="CZ5" s="420"/>
      <c r="DA5" s="421"/>
      <c r="DB5" s="419">
        <v>94.2</v>
      </c>
      <c r="DC5" s="420"/>
      <c r="DD5" s="420"/>
      <c r="DE5" s="420"/>
      <c r="DF5" s="420"/>
      <c r="DG5" s="420"/>
      <c r="DH5" s="420"/>
      <c r="DI5" s="421"/>
    </row>
    <row r="6" spans="1:119" ht="18.75" customHeight="1">
      <c r="A6" s="178"/>
      <c r="B6" s="568" t="s">
        <v>96</v>
      </c>
      <c r="C6" s="409"/>
      <c r="D6" s="409"/>
      <c r="E6" s="569"/>
      <c r="F6" s="569"/>
      <c r="G6" s="569"/>
      <c r="H6" s="569"/>
      <c r="I6" s="569"/>
      <c r="J6" s="569"/>
      <c r="K6" s="569"/>
      <c r="L6" s="569" t="s">
        <v>97</v>
      </c>
      <c r="M6" s="569"/>
      <c r="N6" s="569"/>
      <c r="O6" s="569"/>
      <c r="P6" s="569"/>
      <c r="Q6" s="569"/>
      <c r="R6" s="407"/>
      <c r="S6" s="407"/>
      <c r="T6" s="407"/>
      <c r="U6" s="407"/>
      <c r="V6" s="575"/>
      <c r="W6" s="512" t="s">
        <v>98</v>
      </c>
      <c r="X6" s="408"/>
      <c r="Y6" s="408"/>
      <c r="Z6" s="408"/>
      <c r="AA6" s="408"/>
      <c r="AB6" s="409"/>
      <c r="AC6" s="580" t="s">
        <v>99</v>
      </c>
      <c r="AD6" s="581"/>
      <c r="AE6" s="581"/>
      <c r="AF6" s="581"/>
      <c r="AG6" s="581"/>
      <c r="AH6" s="581"/>
      <c r="AI6" s="581"/>
      <c r="AJ6" s="581"/>
      <c r="AK6" s="581"/>
      <c r="AL6" s="582"/>
      <c r="AM6" s="479" t="s">
        <v>100</v>
      </c>
      <c r="AN6" s="379"/>
      <c r="AO6" s="379"/>
      <c r="AP6" s="379"/>
      <c r="AQ6" s="379"/>
      <c r="AR6" s="379"/>
      <c r="AS6" s="379"/>
      <c r="AT6" s="380"/>
      <c r="AU6" s="480" t="s">
        <v>93</v>
      </c>
      <c r="AV6" s="481"/>
      <c r="AW6" s="481"/>
      <c r="AX6" s="481"/>
      <c r="AY6" s="436" t="s">
        <v>101</v>
      </c>
      <c r="AZ6" s="437"/>
      <c r="BA6" s="437"/>
      <c r="BB6" s="437"/>
      <c r="BC6" s="437"/>
      <c r="BD6" s="437"/>
      <c r="BE6" s="437"/>
      <c r="BF6" s="437"/>
      <c r="BG6" s="437"/>
      <c r="BH6" s="437"/>
      <c r="BI6" s="437"/>
      <c r="BJ6" s="437"/>
      <c r="BK6" s="437"/>
      <c r="BL6" s="437"/>
      <c r="BM6" s="438"/>
      <c r="BN6" s="422">
        <v>360203</v>
      </c>
      <c r="BO6" s="423"/>
      <c r="BP6" s="423"/>
      <c r="BQ6" s="423"/>
      <c r="BR6" s="423"/>
      <c r="BS6" s="423"/>
      <c r="BT6" s="423"/>
      <c r="BU6" s="424"/>
      <c r="BV6" s="422">
        <v>391323</v>
      </c>
      <c r="BW6" s="423"/>
      <c r="BX6" s="423"/>
      <c r="BY6" s="423"/>
      <c r="BZ6" s="423"/>
      <c r="CA6" s="423"/>
      <c r="CB6" s="423"/>
      <c r="CC6" s="424"/>
      <c r="CD6" s="462" t="s">
        <v>102</v>
      </c>
      <c r="CE6" s="382"/>
      <c r="CF6" s="382"/>
      <c r="CG6" s="382"/>
      <c r="CH6" s="382"/>
      <c r="CI6" s="382"/>
      <c r="CJ6" s="382"/>
      <c r="CK6" s="382"/>
      <c r="CL6" s="382"/>
      <c r="CM6" s="382"/>
      <c r="CN6" s="382"/>
      <c r="CO6" s="382"/>
      <c r="CP6" s="382"/>
      <c r="CQ6" s="382"/>
      <c r="CR6" s="382"/>
      <c r="CS6" s="463"/>
      <c r="CT6" s="565">
        <v>95.7</v>
      </c>
      <c r="CU6" s="566"/>
      <c r="CV6" s="566"/>
      <c r="CW6" s="566"/>
      <c r="CX6" s="566"/>
      <c r="CY6" s="566"/>
      <c r="CZ6" s="566"/>
      <c r="DA6" s="567"/>
      <c r="DB6" s="565">
        <v>97.7</v>
      </c>
      <c r="DC6" s="566"/>
      <c r="DD6" s="566"/>
      <c r="DE6" s="566"/>
      <c r="DF6" s="566"/>
      <c r="DG6" s="566"/>
      <c r="DH6" s="566"/>
      <c r="DI6" s="567"/>
    </row>
    <row r="7" spans="1:119" ht="18.75" customHeight="1">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103</v>
      </c>
      <c r="AN7" s="379"/>
      <c r="AO7" s="379"/>
      <c r="AP7" s="379"/>
      <c r="AQ7" s="379"/>
      <c r="AR7" s="379"/>
      <c r="AS7" s="379"/>
      <c r="AT7" s="380"/>
      <c r="AU7" s="480" t="s">
        <v>104</v>
      </c>
      <c r="AV7" s="481"/>
      <c r="AW7" s="481"/>
      <c r="AX7" s="481"/>
      <c r="AY7" s="436" t="s">
        <v>105</v>
      </c>
      <c r="AZ7" s="437"/>
      <c r="BA7" s="437"/>
      <c r="BB7" s="437"/>
      <c r="BC7" s="437"/>
      <c r="BD7" s="437"/>
      <c r="BE7" s="437"/>
      <c r="BF7" s="437"/>
      <c r="BG7" s="437"/>
      <c r="BH7" s="437"/>
      <c r="BI7" s="437"/>
      <c r="BJ7" s="437"/>
      <c r="BK7" s="437"/>
      <c r="BL7" s="437"/>
      <c r="BM7" s="438"/>
      <c r="BN7" s="422">
        <v>30843</v>
      </c>
      <c r="BO7" s="423"/>
      <c r="BP7" s="423"/>
      <c r="BQ7" s="423"/>
      <c r="BR7" s="423"/>
      <c r="BS7" s="423"/>
      <c r="BT7" s="423"/>
      <c r="BU7" s="424"/>
      <c r="BV7" s="422">
        <v>20673</v>
      </c>
      <c r="BW7" s="423"/>
      <c r="BX7" s="423"/>
      <c r="BY7" s="423"/>
      <c r="BZ7" s="423"/>
      <c r="CA7" s="423"/>
      <c r="CB7" s="423"/>
      <c r="CC7" s="424"/>
      <c r="CD7" s="462" t="s">
        <v>106</v>
      </c>
      <c r="CE7" s="382"/>
      <c r="CF7" s="382"/>
      <c r="CG7" s="382"/>
      <c r="CH7" s="382"/>
      <c r="CI7" s="382"/>
      <c r="CJ7" s="382"/>
      <c r="CK7" s="382"/>
      <c r="CL7" s="382"/>
      <c r="CM7" s="382"/>
      <c r="CN7" s="382"/>
      <c r="CO7" s="382"/>
      <c r="CP7" s="382"/>
      <c r="CQ7" s="382"/>
      <c r="CR7" s="382"/>
      <c r="CS7" s="463"/>
      <c r="CT7" s="422">
        <v>4293703</v>
      </c>
      <c r="CU7" s="423"/>
      <c r="CV7" s="423"/>
      <c r="CW7" s="423"/>
      <c r="CX7" s="423"/>
      <c r="CY7" s="423"/>
      <c r="CZ7" s="423"/>
      <c r="DA7" s="424"/>
      <c r="DB7" s="422">
        <v>4030672</v>
      </c>
      <c r="DC7" s="423"/>
      <c r="DD7" s="423"/>
      <c r="DE7" s="423"/>
      <c r="DF7" s="423"/>
      <c r="DG7" s="423"/>
      <c r="DH7" s="423"/>
      <c r="DI7" s="424"/>
    </row>
    <row r="8" spans="1:119" ht="18.75" customHeight="1" thickBot="1">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107</v>
      </c>
      <c r="AN8" s="379"/>
      <c r="AO8" s="379"/>
      <c r="AP8" s="379"/>
      <c r="AQ8" s="379"/>
      <c r="AR8" s="379"/>
      <c r="AS8" s="379"/>
      <c r="AT8" s="380"/>
      <c r="AU8" s="480" t="s">
        <v>108</v>
      </c>
      <c r="AV8" s="481"/>
      <c r="AW8" s="481"/>
      <c r="AX8" s="481"/>
      <c r="AY8" s="436" t="s">
        <v>109</v>
      </c>
      <c r="AZ8" s="437"/>
      <c r="BA8" s="437"/>
      <c r="BB8" s="437"/>
      <c r="BC8" s="437"/>
      <c r="BD8" s="437"/>
      <c r="BE8" s="437"/>
      <c r="BF8" s="437"/>
      <c r="BG8" s="437"/>
      <c r="BH8" s="437"/>
      <c r="BI8" s="437"/>
      <c r="BJ8" s="437"/>
      <c r="BK8" s="437"/>
      <c r="BL8" s="437"/>
      <c r="BM8" s="438"/>
      <c r="BN8" s="422">
        <v>329360</v>
      </c>
      <c r="BO8" s="423"/>
      <c r="BP8" s="423"/>
      <c r="BQ8" s="423"/>
      <c r="BR8" s="423"/>
      <c r="BS8" s="423"/>
      <c r="BT8" s="423"/>
      <c r="BU8" s="424"/>
      <c r="BV8" s="422">
        <v>370650</v>
      </c>
      <c r="BW8" s="423"/>
      <c r="BX8" s="423"/>
      <c r="BY8" s="423"/>
      <c r="BZ8" s="423"/>
      <c r="CA8" s="423"/>
      <c r="CB8" s="423"/>
      <c r="CC8" s="424"/>
      <c r="CD8" s="462" t="s">
        <v>110</v>
      </c>
      <c r="CE8" s="382"/>
      <c r="CF8" s="382"/>
      <c r="CG8" s="382"/>
      <c r="CH8" s="382"/>
      <c r="CI8" s="382"/>
      <c r="CJ8" s="382"/>
      <c r="CK8" s="382"/>
      <c r="CL8" s="382"/>
      <c r="CM8" s="382"/>
      <c r="CN8" s="382"/>
      <c r="CO8" s="382"/>
      <c r="CP8" s="382"/>
      <c r="CQ8" s="382"/>
      <c r="CR8" s="382"/>
      <c r="CS8" s="463"/>
      <c r="CT8" s="525">
        <v>0.35</v>
      </c>
      <c r="CU8" s="526"/>
      <c r="CV8" s="526"/>
      <c r="CW8" s="526"/>
      <c r="CX8" s="526"/>
      <c r="CY8" s="526"/>
      <c r="CZ8" s="526"/>
      <c r="DA8" s="527"/>
      <c r="DB8" s="525">
        <v>0.37</v>
      </c>
      <c r="DC8" s="526"/>
      <c r="DD8" s="526"/>
      <c r="DE8" s="526"/>
      <c r="DF8" s="526"/>
      <c r="DG8" s="526"/>
      <c r="DH8" s="526"/>
      <c r="DI8" s="527"/>
    </row>
    <row r="9" spans="1:119" ht="18.75" customHeight="1" thickBot="1">
      <c r="A9" s="178"/>
      <c r="B9" s="554" t="s">
        <v>111</v>
      </c>
      <c r="C9" s="555"/>
      <c r="D9" s="555"/>
      <c r="E9" s="555"/>
      <c r="F9" s="555"/>
      <c r="G9" s="555"/>
      <c r="H9" s="555"/>
      <c r="I9" s="555"/>
      <c r="J9" s="555"/>
      <c r="K9" s="473"/>
      <c r="L9" s="556" t="s">
        <v>112</v>
      </c>
      <c r="M9" s="557"/>
      <c r="N9" s="557"/>
      <c r="O9" s="557"/>
      <c r="P9" s="557"/>
      <c r="Q9" s="558"/>
      <c r="R9" s="559">
        <v>13545</v>
      </c>
      <c r="S9" s="560"/>
      <c r="T9" s="560"/>
      <c r="U9" s="560"/>
      <c r="V9" s="561"/>
      <c r="W9" s="491" t="s">
        <v>113</v>
      </c>
      <c r="X9" s="492"/>
      <c r="Y9" s="492"/>
      <c r="Z9" s="492"/>
      <c r="AA9" s="492"/>
      <c r="AB9" s="492"/>
      <c r="AC9" s="492"/>
      <c r="AD9" s="492"/>
      <c r="AE9" s="492"/>
      <c r="AF9" s="492"/>
      <c r="AG9" s="492"/>
      <c r="AH9" s="492"/>
      <c r="AI9" s="492"/>
      <c r="AJ9" s="492"/>
      <c r="AK9" s="492"/>
      <c r="AL9" s="562"/>
      <c r="AM9" s="479" t="s">
        <v>114</v>
      </c>
      <c r="AN9" s="379"/>
      <c r="AO9" s="379"/>
      <c r="AP9" s="379"/>
      <c r="AQ9" s="379"/>
      <c r="AR9" s="379"/>
      <c r="AS9" s="379"/>
      <c r="AT9" s="380"/>
      <c r="AU9" s="480" t="s">
        <v>93</v>
      </c>
      <c r="AV9" s="481"/>
      <c r="AW9" s="481"/>
      <c r="AX9" s="481"/>
      <c r="AY9" s="436" t="s">
        <v>115</v>
      </c>
      <c r="AZ9" s="437"/>
      <c r="BA9" s="437"/>
      <c r="BB9" s="437"/>
      <c r="BC9" s="437"/>
      <c r="BD9" s="437"/>
      <c r="BE9" s="437"/>
      <c r="BF9" s="437"/>
      <c r="BG9" s="437"/>
      <c r="BH9" s="437"/>
      <c r="BI9" s="437"/>
      <c r="BJ9" s="437"/>
      <c r="BK9" s="437"/>
      <c r="BL9" s="437"/>
      <c r="BM9" s="438"/>
      <c r="BN9" s="422">
        <v>-41290</v>
      </c>
      <c r="BO9" s="423"/>
      <c r="BP9" s="423"/>
      <c r="BQ9" s="423"/>
      <c r="BR9" s="423"/>
      <c r="BS9" s="423"/>
      <c r="BT9" s="423"/>
      <c r="BU9" s="424"/>
      <c r="BV9" s="422">
        <v>148428</v>
      </c>
      <c r="BW9" s="423"/>
      <c r="BX9" s="423"/>
      <c r="BY9" s="423"/>
      <c r="BZ9" s="423"/>
      <c r="CA9" s="423"/>
      <c r="CB9" s="423"/>
      <c r="CC9" s="424"/>
      <c r="CD9" s="462" t="s">
        <v>116</v>
      </c>
      <c r="CE9" s="382"/>
      <c r="CF9" s="382"/>
      <c r="CG9" s="382"/>
      <c r="CH9" s="382"/>
      <c r="CI9" s="382"/>
      <c r="CJ9" s="382"/>
      <c r="CK9" s="382"/>
      <c r="CL9" s="382"/>
      <c r="CM9" s="382"/>
      <c r="CN9" s="382"/>
      <c r="CO9" s="382"/>
      <c r="CP9" s="382"/>
      <c r="CQ9" s="382"/>
      <c r="CR9" s="382"/>
      <c r="CS9" s="463"/>
      <c r="CT9" s="419">
        <v>12.1</v>
      </c>
      <c r="CU9" s="420"/>
      <c r="CV9" s="420"/>
      <c r="CW9" s="420"/>
      <c r="CX9" s="420"/>
      <c r="CY9" s="420"/>
      <c r="CZ9" s="420"/>
      <c r="DA9" s="421"/>
      <c r="DB9" s="419">
        <v>8.6999999999999993</v>
      </c>
      <c r="DC9" s="420"/>
      <c r="DD9" s="420"/>
      <c r="DE9" s="420"/>
      <c r="DF9" s="420"/>
      <c r="DG9" s="420"/>
      <c r="DH9" s="420"/>
      <c r="DI9" s="421"/>
    </row>
    <row r="10" spans="1:119" ht="18.75" customHeight="1" thickBot="1">
      <c r="A10" s="178"/>
      <c r="B10" s="554"/>
      <c r="C10" s="555"/>
      <c r="D10" s="555"/>
      <c r="E10" s="555"/>
      <c r="F10" s="555"/>
      <c r="G10" s="555"/>
      <c r="H10" s="555"/>
      <c r="I10" s="555"/>
      <c r="J10" s="555"/>
      <c r="K10" s="473"/>
      <c r="L10" s="378" t="s">
        <v>117</v>
      </c>
      <c r="M10" s="379"/>
      <c r="N10" s="379"/>
      <c r="O10" s="379"/>
      <c r="P10" s="379"/>
      <c r="Q10" s="380"/>
      <c r="R10" s="375">
        <v>14208</v>
      </c>
      <c r="S10" s="376"/>
      <c r="T10" s="376"/>
      <c r="U10" s="376"/>
      <c r="V10" s="435"/>
      <c r="W10" s="563"/>
      <c r="X10" s="373"/>
      <c r="Y10" s="373"/>
      <c r="Z10" s="373"/>
      <c r="AA10" s="373"/>
      <c r="AB10" s="373"/>
      <c r="AC10" s="373"/>
      <c r="AD10" s="373"/>
      <c r="AE10" s="373"/>
      <c r="AF10" s="373"/>
      <c r="AG10" s="373"/>
      <c r="AH10" s="373"/>
      <c r="AI10" s="373"/>
      <c r="AJ10" s="373"/>
      <c r="AK10" s="373"/>
      <c r="AL10" s="564"/>
      <c r="AM10" s="479" t="s">
        <v>118</v>
      </c>
      <c r="AN10" s="379"/>
      <c r="AO10" s="379"/>
      <c r="AP10" s="379"/>
      <c r="AQ10" s="379"/>
      <c r="AR10" s="379"/>
      <c r="AS10" s="379"/>
      <c r="AT10" s="380"/>
      <c r="AU10" s="480" t="s">
        <v>119</v>
      </c>
      <c r="AV10" s="481"/>
      <c r="AW10" s="481"/>
      <c r="AX10" s="481"/>
      <c r="AY10" s="436" t="s">
        <v>120</v>
      </c>
      <c r="AZ10" s="437"/>
      <c r="BA10" s="437"/>
      <c r="BB10" s="437"/>
      <c r="BC10" s="437"/>
      <c r="BD10" s="437"/>
      <c r="BE10" s="437"/>
      <c r="BF10" s="437"/>
      <c r="BG10" s="437"/>
      <c r="BH10" s="437"/>
      <c r="BI10" s="437"/>
      <c r="BJ10" s="437"/>
      <c r="BK10" s="437"/>
      <c r="BL10" s="437"/>
      <c r="BM10" s="438"/>
      <c r="BN10" s="422">
        <v>612087</v>
      </c>
      <c r="BO10" s="423"/>
      <c r="BP10" s="423"/>
      <c r="BQ10" s="423"/>
      <c r="BR10" s="423"/>
      <c r="BS10" s="423"/>
      <c r="BT10" s="423"/>
      <c r="BU10" s="424"/>
      <c r="BV10" s="422">
        <v>200221</v>
      </c>
      <c r="BW10" s="423"/>
      <c r="BX10" s="423"/>
      <c r="BY10" s="423"/>
      <c r="BZ10" s="423"/>
      <c r="CA10" s="423"/>
      <c r="CB10" s="423"/>
      <c r="CC10" s="424"/>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54"/>
      <c r="C11" s="555"/>
      <c r="D11" s="555"/>
      <c r="E11" s="555"/>
      <c r="F11" s="555"/>
      <c r="G11" s="555"/>
      <c r="H11" s="555"/>
      <c r="I11" s="555"/>
      <c r="J11" s="555"/>
      <c r="K11" s="473"/>
      <c r="L11" s="383" t="s">
        <v>122</v>
      </c>
      <c r="M11" s="384"/>
      <c r="N11" s="384"/>
      <c r="O11" s="384"/>
      <c r="P11" s="384"/>
      <c r="Q11" s="385"/>
      <c r="R11" s="551" t="s">
        <v>123</v>
      </c>
      <c r="S11" s="552"/>
      <c r="T11" s="552"/>
      <c r="U11" s="552"/>
      <c r="V11" s="553"/>
      <c r="W11" s="563"/>
      <c r="X11" s="373"/>
      <c r="Y11" s="373"/>
      <c r="Z11" s="373"/>
      <c r="AA11" s="373"/>
      <c r="AB11" s="373"/>
      <c r="AC11" s="373"/>
      <c r="AD11" s="373"/>
      <c r="AE11" s="373"/>
      <c r="AF11" s="373"/>
      <c r="AG11" s="373"/>
      <c r="AH11" s="373"/>
      <c r="AI11" s="373"/>
      <c r="AJ11" s="373"/>
      <c r="AK11" s="373"/>
      <c r="AL11" s="564"/>
      <c r="AM11" s="479" t="s">
        <v>124</v>
      </c>
      <c r="AN11" s="379"/>
      <c r="AO11" s="379"/>
      <c r="AP11" s="379"/>
      <c r="AQ11" s="379"/>
      <c r="AR11" s="379"/>
      <c r="AS11" s="379"/>
      <c r="AT11" s="380"/>
      <c r="AU11" s="480" t="s">
        <v>93</v>
      </c>
      <c r="AV11" s="481"/>
      <c r="AW11" s="481"/>
      <c r="AX11" s="481"/>
      <c r="AY11" s="436" t="s">
        <v>125</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126</v>
      </c>
      <c r="CE11" s="382"/>
      <c r="CF11" s="382"/>
      <c r="CG11" s="382"/>
      <c r="CH11" s="382"/>
      <c r="CI11" s="382"/>
      <c r="CJ11" s="382"/>
      <c r="CK11" s="382"/>
      <c r="CL11" s="382"/>
      <c r="CM11" s="382"/>
      <c r="CN11" s="382"/>
      <c r="CO11" s="382"/>
      <c r="CP11" s="382"/>
      <c r="CQ11" s="382"/>
      <c r="CR11" s="382"/>
      <c r="CS11" s="463"/>
      <c r="CT11" s="525" t="s">
        <v>127</v>
      </c>
      <c r="CU11" s="526"/>
      <c r="CV11" s="526"/>
      <c r="CW11" s="526"/>
      <c r="CX11" s="526"/>
      <c r="CY11" s="526"/>
      <c r="CZ11" s="526"/>
      <c r="DA11" s="527"/>
      <c r="DB11" s="525" t="s">
        <v>127</v>
      </c>
      <c r="DC11" s="526"/>
      <c r="DD11" s="526"/>
      <c r="DE11" s="526"/>
      <c r="DF11" s="526"/>
      <c r="DG11" s="526"/>
      <c r="DH11" s="526"/>
      <c r="DI11" s="527"/>
    </row>
    <row r="12" spans="1:119" ht="18.75" customHeight="1">
      <c r="A12" s="178"/>
      <c r="B12" s="528" t="s">
        <v>128</v>
      </c>
      <c r="C12" s="529"/>
      <c r="D12" s="529"/>
      <c r="E12" s="529"/>
      <c r="F12" s="529"/>
      <c r="G12" s="529"/>
      <c r="H12" s="529"/>
      <c r="I12" s="529"/>
      <c r="J12" s="529"/>
      <c r="K12" s="530"/>
      <c r="L12" s="537" t="s">
        <v>129</v>
      </c>
      <c r="M12" s="538"/>
      <c r="N12" s="538"/>
      <c r="O12" s="538"/>
      <c r="P12" s="538"/>
      <c r="Q12" s="539"/>
      <c r="R12" s="540">
        <v>13303</v>
      </c>
      <c r="S12" s="541"/>
      <c r="T12" s="541"/>
      <c r="U12" s="541"/>
      <c r="V12" s="542"/>
      <c r="W12" s="543" t="s">
        <v>1</v>
      </c>
      <c r="X12" s="481"/>
      <c r="Y12" s="481"/>
      <c r="Z12" s="481"/>
      <c r="AA12" s="481"/>
      <c r="AB12" s="544"/>
      <c r="AC12" s="545" t="s">
        <v>130</v>
      </c>
      <c r="AD12" s="546"/>
      <c r="AE12" s="546"/>
      <c r="AF12" s="546"/>
      <c r="AG12" s="547"/>
      <c r="AH12" s="545" t="s">
        <v>131</v>
      </c>
      <c r="AI12" s="546"/>
      <c r="AJ12" s="546"/>
      <c r="AK12" s="546"/>
      <c r="AL12" s="548"/>
      <c r="AM12" s="479" t="s">
        <v>132</v>
      </c>
      <c r="AN12" s="379"/>
      <c r="AO12" s="379"/>
      <c r="AP12" s="379"/>
      <c r="AQ12" s="379"/>
      <c r="AR12" s="379"/>
      <c r="AS12" s="379"/>
      <c r="AT12" s="380"/>
      <c r="AU12" s="480" t="s">
        <v>93</v>
      </c>
      <c r="AV12" s="481"/>
      <c r="AW12" s="481"/>
      <c r="AX12" s="481"/>
      <c r="AY12" s="436" t="s">
        <v>133</v>
      </c>
      <c r="AZ12" s="437"/>
      <c r="BA12" s="437"/>
      <c r="BB12" s="437"/>
      <c r="BC12" s="437"/>
      <c r="BD12" s="437"/>
      <c r="BE12" s="437"/>
      <c r="BF12" s="437"/>
      <c r="BG12" s="437"/>
      <c r="BH12" s="437"/>
      <c r="BI12" s="437"/>
      <c r="BJ12" s="437"/>
      <c r="BK12" s="437"/>
      <c r="BL12" s="437"/>
      <c r="BM12" s="438"/>
      <c r="BN12" s="422">
        <v>710</v>
      </c>
      <c r="BO12" s="423"/>
      <c r="BP12" s="423"/>
      <c r="BQ12" s="423"/>
      <c r="BR12" s="423"/>
      <c r="BS12" s="423"/>
      <c r="BT12" s="423"/>
      <c r="BU12" s="424"/>
      <c r="BV12" s="422">
        <v>521798</v>
      </c>
      <c r="BW12" s="423"/>
      <c r="BX12" s="423"/>
      <c r="BY12" s="423"/>
      <c r="BZ12" s="423"/>
      <c r="CA12" s="423"/>
      <c r="CB12" s="423"/>
      <c r="CC12" s="424"/>
      <c r="CD12" s="462" t="s">
        <v>134</v>
      </c>
      <c r="CE12" s="382"/>
      <c r="CF12" s="382"/>
      <c r="CG12" s="382"/>
      <c r="CH12" s="382"/>
      <c r="CI12" s="382"/>
      <c r="CJ12" s="382"/>
      <c r="CK12" s="382"/>
      <c r="CL12" s="382"/>
      <c r="CM12" s="382"/>
      <c r="CN12" s="382"/>
      <c r="CO12" s="382"/>
      <c r="CP12" s="382"/>
      <c r="CQ12" s="382"/>
      <c r="CR12" s="382"/>
      <c r="CS12" s="463"/>
      <c r="CT12" s="525" t="s">
        <v>127</v>
      </c>
      <c r="CU12" s="526"/>
      <c r="CV12" s="526"/>
      <c r="CW12" s="526"/>
      <c r="CX12" s="526"/>
      <c r="CY12" s="526"/>
      <c r="CZ12" s="526"/>
      <c r="DA12" s="527"/>
      <c r="DB12" s="525" t="s">
        <v>127</v>
      </c>
      <c r="DC12" s="526"/>
      <c r="DD12" s="526"/>
      <c r="DE12" s="526"/>
      <c r="DF12" s="526"/>
      <c r="DG12" s="526"/>
      <c r="DH12" s="526"/>
      <c r="DI12" s="527"/>
    </row>
    <row r="13" spans="1:119" ht="18.75" customHeight="1">
      <c r="A13" s="178"/>
      <c r="B13" s="531"/>
      <c r="C13" s="532"/>
      <c r="D13" s="532"/>
      <c r="E13" s="532"/>
      <c r="F13" s="532"/>
      <c r="G13" s="532"/>
      <c r="H13" s="532"/>
      <c r="I13" s="532"/>
      <c r="J13" s="532"/>
      <c r="K13" s="533"/>
      <c r="L13" s="187"/>
      <c r="M13" s="506" t="s">
        <v>135</v>
      </c>
      <c r="N13" s="507"/>
      <c r="O13" s="507"/>
      <c r="P13" s="507"/>
      <c r="Q13" s="508"/>
      <c r="R13" s="509">
        <v>13199</v>
      </c>
      <c r="S13" s="510"/>
      <c r="T13" s="510"/>
      <c r="U13" s="510"/>
      <c r="V13" s="511"/>
      <c r="W13" s="512" t="s">
        <v>136</v>
      </c>
      <c r="X13" s="408"/>
      <c r="Y13" s="408"/>
      <c r="Z13" s="408"/>
      <c r="AA13" s="408"/>
      <c r="AB13" s="409"/>
      <c r="AC13" s="375">
        <v>158</v>
      </c>
      <c r="AD13" s="376"/>
      <c r="AE13" s="376"/>
      <c r="AF13" s="376"/>
      <c r="AG13" s="377"/>
      <c r="AH13" s="375">
        <v>200</v>
      </c>
      <c r="AI13" s="376"/>
      <c r="AJ13" s="376"/>
      <c r="AK13" s="376"/>
      <c r="AL13" s="435"/>
      <c r="AM13" s="479" t="s">
        <v>137</v>
      </c>
      <c r="AN13" s="379"/>
      <c r="AO13" s="379"/>
      <c r="AP13" s="379"/>
      <c r="AQ13" s="379"/>
      <c r="AR13" s="379"/>
      <c r="AS13" s="379"/>
      <c r="AT13" s="380"/>
      <c r="AU13" s="480" t="s">
        <v>138</v>
      </c>
      <c r="AV13" s="481"/>
      <c r="AW13" s="481"/>
      <c r="AX13" s="481"/>
      <c r="AY13" s="436" t="s">
        <v>139</v>
      </c>
      <c r="AZ13" s="437"/>
      <c r="BA13" s="437"/>
      <c r="BB13" s="437"/>
      <c r="BC13" s="437"/>
      <c r="BD13" s="437"/>
      <c r="BE13" s="437"/>
      <c r="BF13" s="437"/>
      <c r="BG13" s="437"/>
      <c r="BH13" s="437"/>
      <c r="BI13" s="437"/>
      <c r="BJ13" s="437"/>
      <c r="BK13" s="437"/>
      <c r="BL13" s="437"/>
      <c r="BM13" s="438"/>
      <c r="BN13" s="422">
        <v>570087</v>
      </c>
      <c r="BO13" s="423"/>
      <c r="BP13" s="423"/>
      <c r="BQ13" s="423"/>
      <c r="BR13" s="423"/>
      <c r="BS13" s="423"/>
      <c r="BT13" s="423"/>
      <c r="BU13" s="424"/>
      <c r="BV13" s="422">
        <v>-173149</v>
      </c>
      <c r="BW13" s="423"/>
      <c r="BX13" s="423"/>
      <c r="BY13" s="423"/>
      <c r="BZ13" s="423"/>
      <c r="CA13" s="423"/>
      <c r="CB13" s="423"/>
      <c r="CC13" s="424"/>
      <c r="CD13" s="462" t="s">
        <v>140</v>
      </c>
      <c r="CE13" s="382"/>
      <c r="CF13" s="382"/>
      <c r="CG13" s="382"/>
      <c r="CH13" s="382"/>
      <c r="CI13" s="382"/>
      <c r="CJ13" s="382"/>
      <c r="CK13" s="382"/>
      <c r="CL13" s="382"/>
      <c r="CM13" s="382"/>
      <c r="CN13" s="382"/>
      <c r="CO13" s="382"/>
      <c r="CP13" s="382"/>
      <c r="CQ13" s="382"/>
      <c r="CR13" s="382"/>
      <c r="CS13" s="463"/>
      <c r="CT13" s="419">
        <v>0.4</v>
      </c>
      <c r="CU13" s="420"/>
      <c r="CV13" s="420"/>
      <c r="CW13" s="420"/>
      <c r="CX13" s="420"/>
      <c r="CY13" s="420"/>
      <c r="CZ13" s="420"/>
      <c r="DA13" s="421"/>
      <c r="DB13" s="419">
        <v>1.6</v>
      </c>
      <c r="DC13" s="420"/>
      <c r="DD13" s="420"/>
      <c r="DE13" s="420"/>
      <c r="DF13" s="420"/>
      <c r="DG13" s="420"/>
      <c r="DH13" s="420"/>
      <c r="DI13" s="421"/>
    </row>
    <row r="14" spans="1:119" ht="18.75" customHeight="1" thickBot="1">
      <c r="A14" s="178"/>
      <c r="B14" s="531"/>
      <c r="C14" s="532"/>
      <c r="D14" s="532"/>
      <c r="E14" s="532"/>
      <c r="F14" s="532"/>
      <c r="G14" s="532"/>
      <c r="H14" s="532"/>
      <c r="I14" s="532"/>
      <c r="J14" s="532"/>
      <c r="K14" s="533"/>
      <c r="L14" s="496" t="s">
        <v>141</v>
      </c>
      <c r="M14" s="549"/>
      <c r="N14" s="549"/>
      <c r="O14" s="549"/>
      <c r="P14" s="549"/>
      <c r="Q14" s="550"/>
      <c r="R14" s="509">
        <v>13545</v>
      </c>
      <c r="S14" s="510"/>
      <c r="T14" s="510"/>
      <c r="U14" s="510"/>
      <c r="V14" s="511"/>
      <c r="W14" s="513"/>
      <c r="X14" s="411"/>
      <c r="Y14" s="411"/>
      <c r="Z14" s="411"/>
      <c r="AA14" s="411"/>
      <c r="AB14" s="412"/>
      <c r="AC14" s="502">
        <v>2.5</v>
      </c>
      <c r="AD14" s="503"/>
      <c r="AE14" s="503"/>
      <c r="AF14" s="503"/>
      <c r="AG14" s="504"/>
      <c r="AH14" s="502">
        <v>3.2</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142</v>
      </c>
      <c r="CE14" s="460"/>
      <c r="CF14" s="460"/>
      <c r="CG14" s="460"/>
      <c r="CH14" s="460"/>
      <c r="CI14" s="460"/>
      <c r="CJ14" s="460"/>
      <c r="CK14" s="460"/>
      <c r="CL14" s="460"/>
      <c r="CM14" s="460"/>
      <c r="CN14" s="460"/>
      <c r="CO14" s="460"/>
      <c r="CP14" s="460"/>
      <c r="CQ14" s="460"/>
      <c r="CR14" s="460"/>
      <c r="CS14" s="461"/>
      <c r="CT14" s="519" t="s">
        <v>127</v>
      </c>
      <c r="CU14" s="520"/>
      <c r="CV14" s="520"/>
      <c r="CW14" s="520"/>
      <c r="CX14" s="520"/>
      <c r="CY14" s="520"/>
      <c r="CZ14" s="520"/>
      <c r="DA14" s="521"/>
      <c r="DB14" s="519" t="s">
        <v>127</v>
      </c>
      <c r="DC14" s="520"/>
      <c r="DD14" s="520"/>
      <c r="DE14" s="520"/>
      <c r="DF14" s="520"/>
      <c r="DG14" s="520"/>
      <c r="DH14" s="520"/>
      <c r="DI14" s="521"/>
    </row>
    <row r="15" spans="1:119" ht="18.75" customHeight="1">
      <c r="A15" s="178"/>
      <c r="B15" s="531"/>
      <c r="C15" s="532"/>
      <c r="D15" s="532"/>
      <c r="E15" s="532"/>
      <c r="F15" s="532"/>
      <c r="G15" s="532"/>
      <c r="H15" s="532"/>
      <c r="I15" s="532"/>
      <c r="J15" s="532"/>
      <c r="K15" s="533"/>
      <c r="L15" s="187"/>
      <c r="M15" s="506" t="s">
        <v>135</v>
      </c>
      <c r="N15" s="507"/>
      <c r="O15" s="507"/>
      <c r="P15" s="507"/>
      <c r="Q15" s="508"/>
      <c r="R15" s="509">
        <v>13439</v>
      </c>
      <c r="S15" s="510"/>
      <c r="T15" s="510"/>
      <c r="U15" s="510"/>
      <c r="V15" s="511"/>
      <c r="W15" s="512" t="s">
        <v>143</v>
      </c>
      <c r="X15" s="408"/>
      <c r="Y15" s="408"/>
      <c r="Z15" s="408"/>
      <c r="AA15" s="408"/>
      <c r="AB15" s="409"/>
      <c r="AC15" s="375">
        <v>1425</v>
      </c>
      <c r="AD15" s="376"/>
      <c r="AE15" s="376"/>
      <c r="AF15" s="376"/>
      <c r="AG15" s="377"/>
      <c r="AH15" s="375">
        <v>1427</v>
      </c>
      <c r="AI15" s="376"/>
      <c r="AJ15" s="376"/>
      <c r="AK15" s="376"/>
      <c r="AL15" s="435"/>
      <c r="AM15" s="479"/>
      <c r="AN15" s="379"/>
      <c r="AO15" s="379"/>
      <c r="AP15" s="379"/>
      <c r="AQ15" s="379"/>
      <c r="AR15" s="379"/>
      <c r="AS15" s="379"/>
      <c r="AT15" s="380"/>
      <c r="AU15" s="480"/>
      <c r="AV15" s="481"/>
      <c r="AW15" s="481"/>
      <c r="AX15" s="481"/>
      <c r="AY15" s="448" t="s">
        <v>144</v>
      </c>
      <c r="AZ15" s="449"/>
      <c r="BA15" s="449"/>
      <c r="BB15" s="449"/>
      <c r="BC15" s="449"/>
      <c r="BD15" s="449"/>
      <c r="BE15" s="449"/>
      <c r="BF15" s="449"/>
      <c r="BG15" s="449"/>
      <c r="BH15" s="449"/>
      <c r="BI15" s="449"/>
      <c r="BJ15" s="449"/>
      <c r="BK15" s="449"/>
      <c r="BL15" s="449"/>
      <c r="BM15" s="450"/>
      <c r="BN15" s="451">
        <v>1239577</v>
      </c>
      <c r="BO15" s="452"/>
      <c r="BP15" s="452"/>
      <c r="BQ15" s="452"/>
      <c r="BR15" s="452"/>
      <c r="BS15" s="452"/>
      <c r="BT15" s="452"/>
      <c r="BU15" s="453"/>
      <c r="BV15" s="451">
        <v>1281268</v>
      </c>
      <c r="BW15" s="452"/>
      <c r="BX15" s="452"/>
      <c r="BY15" s="452"/>
      <c r="BZ15" s="452"/>
      <c r="CA15" s="452"/>
      <c r="CB15" s="452"/>
      <c r="CC15" s="453"/>
      <c r="CD15" s="522" t="s">
        <v>145</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c r="A16" s="178"/>
      <c r="B16" s="531"/>
      <c r="C16" s="532"/>
      <c r="D16" s="532"/>
      <c r="E16" s="532"/>
      <c r="F16" s="532"/>
      <c r="G16" s="532"/>
      <c r="H16" s="532"/>
      <c r="I16" s="532"/>
      <c r="J16" s="532"/>
      <c r="K16" s="533"/>
      <c r="L16" s="496" t="s">
        <v>146</v>
      </c>
      <c r="M16" s="497"/>
      <c r="N16" s="497"/>
      <c r="O16" s="497"/>
      <c r="P16" s="497"/>
      <c r="Q16" s="498"/>
      <c r="R16" s="499" t="s">
        <v>147</v>
      </c>
      <c r="S16" s="500"/>
      <c r="T16" s="500"/>
      <c r="U16" s="500"/>
      <c r="V16" s="501"/>
      <c r="W16" s="513"/>
      <c r="X16" s="411"/>
      <c r="Y16" s="411"/>
      <c r="Z16" s="411"/>
      <c r="AA16" s="411"/>
      <c r="AB16" s="412"/>
      <c r="AC16" s="502">
        <v>22.7</v>
      </c>
      <c r="AD16" s="503"/>
      <c r="AE16" s="503"/>
      <c r="AF16" s="503"/>
      <c r="AG16" s="504"/>
      <c r="AH16" s="502">
        <v>22.8</v>
      </c>
      <c r="AI16" s="503"/>
      <c r="AJ16" s="503"/>
      <c r="AK16" s="503"/>
      <c r="AL16" s="505"/>
      <c r="AM16" s="479"/>
      <c r="AN16" s="379"/>
      <c r="AO16" s="379"/>
      <c r="AP16" s="379"/>
      <c r="AQ16" s="379"/>
      <c r="AR16" s="379"/>
      <c r="AS16" s="379"/>
      <c r="AT16" s="380"/>
      <c r="AU16" s="480"/>
      <c r="AV16" s="481"/>
      <c r="AW16" s="481"/>
      <c r="AX16" s="481"/>
      <c r="AY16" s="436" t="s">
        <v>148</v>
      </c>
      <c r="AZ16" s="437"/>
      <c r="BA16" s="437"/>
      <c r="BB16" s="437"/>
      <c r="BC16" s="437"/>
      <c r="BD16" s="437"/>
      <c r="BE16" s="437"/>
      <c r="BF16" s="437"/>
      <c r="BG16" s="437"/>
      <c r="BH16" s="437"/>
      <c r="BI16" s="437"/>
      <c r="BJ16" s="437"/>
      <c r="BK16" s="437"/>
      <c r="BL16" s="437"/>
      <c r="BM16" s="438"/>
      <c r="BN16" s="422">
        <v>3795993</v>
      </c>
      <c r="BO16" s="423"/>
      <c r="BP16" s="423"/>
      <c r="BQ16" s="423"/>
      <c r="BR16" s="423"/>
      <c r="BS16" s="423"/>
      <c r="BT16" s="423"/>
      <c r="BU16" s="424"/>
      <c r="BV16" s="422">
        <v>3565717</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c r="A17" s="178"/>
      <c r="B17" s="534"/>
      <c r="C17" s="535"/>
      <c r="D17" s="535"/>
      <c r="E17" s="535"/>
      <c r="F17" s="535"/>
      <c r="G17" s="535"/>
      <c r="H17" s="535"/>
      <c r="I17" s="535"/>
      <c r="J17" s="535"/>
      <c r="K17" s="536"/>
      <c r="L17" s="192"/>
      <c r="M17" s="515" t="s">
        <v>149</v>
      </c>
      <c r="N17" s="516"/>
      <c r="O17" s="516"/>
      <c r="P17" s="516"/>
      <c r="Q17" s="517"/>
      <c r="R17" s="499" t="s">
        <v>147</v>
      </c>
      <c r="S17" s="500"/>
      <c r="T17" s="500"/>
      <c r="U17" s="500"/>
      <c r="V17" s="501"/>
      <c r="W17" s="512" t="s">
        <v>150</v>
      </c>
      <c r="X17" s="408"/>
      <c r="Y17" s="408"/>
      <c r="Z17" s="408"/>
      <c r="AA17" s="408"/>
      <c r="AB17" s="409"/>
      <c r="AC17" s="375">
        <v>4681</v>
      </c>
      <c r="AD17" s="376"/>
      <c r="AE17" s="376"/>
      <c r="AF17" s="376"/>
      <c r="AG17" s="377"/>
      <c r="AH17" s="375">
        <v>4636</v>
      </c>
      <c r="AI17" s="376"/>
      <c r="AJ17" s="376"/>
      <c r="AK17" s="376"/>
      <c r="AL17" s="435"/>
      <c r="AM17" s="479"/>
      <c r="AN17" s="379"/>
      <c r="AO17" s="379"/>
      <c r="AP17" s="379"/>
      <c r="AQ17" s="379"/>
      <c r="AR17" s="379"/>
      <c r="AS17" s="379"/>
      <c r="AT17" s="380"/>
      <c r="AU17" s="480"/>
      <c r="AV17" s="481"/>
      <c r="AW17" s="481"/>
      <c r="AX17" s="481"/>
      <c r="AY17" s="436" t="s">
        <v>151</v>
      </c>
      <c r="AZ17" s="437"/>
      <c r="BA17" s="437"/>
      <c r="BB17" s="437"/>
      <c r="BC17" s="437"/>
      <c r="BD17" s="437"/>
      <c r="BE17" s="437"/>
      <c r="BF17" s="437"/>
      <c r="BG17" s="437"/>
      <c r="BH17" s="437"/>
      <c r="BI17" s="437"/>
      <c r="BJ17" s="437"/>
      <c r="BK17" s="437"/>
      <c r="BL17" s="437"/>
      <c r="BM17" s="438"/>
      <c r="BN17" s="422">
        <v>1541052</v>
      </c>
      <c r="BO17" s="423"/>
      <c r="BP17" s="423"/>
      <c r="BQ17" s="423"/>
      <c r="BR17" s="423"/>
      <c r="BS17" s="423"/>
      <c r="BT17" s="423"/>
      <c r="BU17" s="424"/>
      <c r="BV17" s="422">
        <v>1597719</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c r="A18" s="178"/>
      <c r="B18" s="472" t="s">
        <v>152</v>
      </c>
      <c r="C18" s="473"/>
      <c r="D18" s="473"/>
      <c r="E18" s="474"/>
      <c r="F18" s="474"/>
      <c r="G18" s="474"/>
      <c r="H18" s="474"/>
      <c r="I18" s="474"/>
      <c r="J18" s="474"/>
      <c r="K18" s="474"/>
      <c r="L18" s="475">
        <v>11.6</v>
      </c>
      <c r="M18" s="475"/>
      <c r="N18" s="475"/>
      <c r="O18" s="475"/>
      <c r="P18" s="475"/>
      <c r="Q18" s="475"/>
      <c r="R18" s="476"/>
      <c r="S18" s="476"/>
      <c r="T18" s="476"/>
      <c r="U18" s="476"/>
      <c r="V18" s="477"/>
      <c r="W18" s="493"/>
      <c r="X18" s="494"/>
      <c r="Y18" s="494"/>
      <c r="Z18" s="494"/>
      <c r="AA18" s="494"/>
      <c r="AB18" s="518"/>
      <c r="AC18" s="392">
        <v>74.7</v>
      </c>
      <c r="AD18" s="393"/>
      <c r="AE18" s="393"/>
      <c r="AF18" s="393"/>
      <c r="AG18" s="478"/>
      <c r="AH18" s="392">
        <v>74</v>
      </c>
      <c r="AI18" s="393"/>
      <c r="AJ18" s="393"/>
      <c r="AK18" s="393"/>
      <c r="AL18" s="394"/>
      <c r="AM18" s="479"/>
      <c r="AN18" s="379"/>
      <c r="AO18" s="379"/>
      <c r="AP18" s="379"/>
      <c r="AQ18" s="379"/>
      <c r="AR18" s="379"/>
      <c r="AS18" s="379"/>
      <c r="AT18" s="380"/>
      <c r="AU18" s="480"/>
      <c r="AV18" s="481"/>
      <c r="AW18" s="481"/>
      <c r="AX18" s="481"/>
      <c r="AY18" s="436" t="s">
        <v>153</v>
      </c>
      <c r="AZ18" s="437"/>
      <c r="BA18" s="437"/>
      <c r="BB18" s="437"/>
      <c r="BC18" s="437"/>
      <c r="BD18" s="437"/>
      <c r="BE18" s="437"/>
      <c r="BF18" s="437"/>
      <c r="BG18" s="437"/>
      <c r="BH18" s="437"/>
      <c r="BI18" s="437"/>
      <c r="BJ18" s="437"/>
      <c r="BK18" s="437"/>
      <c r="BL18" s="437"/>
      <c r="BM18" s="438"/>
      <c r="BN18" s="422">
        <v>4292470</v>
      </c>
      <c r="BO18" s="423"/>
      <c r="BP18" s="423"/>
      <c r="BQ18" s="423"/>
      <c r="BR18" s="423"/>
      <c r="BS18" s="423"/>
      <c r="BT18" s="423"/>
      <c r="BU18" s="424"/>
      <c r="BV18" s="422">
        <v>4053558</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c r="A19" s="178"/>
      <c r="B19" s="472" t="s">
        <v>154</v>
      </c>
      <c r="C19" s="473"/>
      <c r="D19" s="473"/>
      <c r="E19" s="474"/>
      <c r="F19" s="474"/>
      <c r="G19" s="474"/>
      <c r="H19" s="474"/>
      <c r="I19" s="474"/>
      <c r="J19" s="474"/>
      <c r="K19" s="474"/>
      <c r="L19" s="482">
        <v>1168</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155</v>
      </c>
      <c r="AZ19" s="437"/>
      <c r="BA19" s="437"/>
      <c r="BB19" s="437"/>
      <c r="BC19" s="437"/>
      <c r="BD19" s="437"/>
      <c r="BE19" s="437"/>
      <c r="BF19" s="437"/>
      <c r="BG19" s="437"/>
      <c r="BH19" s="437"/>
      <c r="BI19" s="437"/>
      <c r="BJ19" s="437"/>
      <c r="BK19" s="437"/>
      <c r="BL19" s="437"/>
      <c r="BM19" s="438"/>
      <c r="BN19" s="422">
        <v>6452961</v>
      </c>
      <c r="BO19" s="423"/>
      <c r="BP19" s="423"/>
      <c r="BQ19" s="423"/>
      <c r="BR19" s="423"/>
      <c r="BS19" s="423"/>
      <c r="BT19" s="423"/>
      <c r="BU19" s="424"/>
      <c r="BV19" s="422">
        <v>5794449</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c r="A20" s="178"/>
      <c r="B20" s="472" t="s">
        <v>156</v>
      </c>
      <c r="C20" s="473"/>
      <c r="D20" s="473"/>
      <c r="E20" s="474"/>
      <c r="F20" s="474"/>
      <c r="G20" s="474"/>
      <c r="H20" s="474"/>
      <c r="I20" s="474"/>
      <c r="J20" s="474"/>
      <c r="K20" s="474"/>
      <c r="L20" s="482">
        <v>5599</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c r="A21" s="178"/>
      <c r="B21" s="469" t="s">
        <v>157</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c r="A22" s="178"/>
      <c r="B22" s="398" t="s">
        <v>158</v>
      </c>
      <c r="C22" s="399"/>
      <c r="D22" s="400"/>
      <c r="E22" s="407" t="s">
        <v>1</v>
      </c>
      <c r="F22" s="408"/>
      <c r="G22" s="408"/>
      <c r="H22" s="408"/>
      <c r="I22" s="408"/>
      <c r="J22" s="408"/>
      <c r="K22" s="409"/>
      <c r="L22" s="407" t="s">
        <v>159</v>
      </c>
      <c r="M22" s="408"/>
      <c r="N22" s="408"/>
      <c r="O22" s="408"/>
      <c r="P22" s="409"/>
      <c r="Q22" s="413" t="s">
        <v>160</v>
      </c>
      <c r="R22" s="414"/>
      <c r="S22" s="414"/>
      <c r="T22" s="414"/>
      <c r="U22" s="414"/>
      <c r="V22" s="415"/>
      <c r="W22" s="464" t="s">
        <v>161</v>
      </c>
      <c r="X22" s="399"/>
      <c r="Y22" s="400"/>
      <c r="Z22" s="407" t="s">
        <v>1</v>
      </c>
      <c r="AA22" s="408"/>
      <c r="AB22" s="408"/>
      <c r="AC22" s="408"/>
      <c r="AD22" s="408"/>
      <c r="AE22" s="408"/>
      <c r="AF22" s="408"/>
      <c r="AG22" s="409"/>
      <c r="AH22" s="425" t="s">
        <v>162</v>
      </c>
      <c r="AI22" s="408"/>
      <c r="AJ22" s="408"/>
      <c r="AK22" s="408"/>
      <c r="AL22" s="409"/>
      <c r="AM22" s="425" t="s">
        <v>163</v>
      </c>
      <c r="AN22" s="426"/>
      <c r="AO22" s="426"/>
      <c r="AP22" s="426"/>
      <c r="AQ22" s="426"/>
      <c r="AR22" s="427"/>
      <c r="AS22" s="413" t="s">
        <v>160</v>
      </c>
      <c r="AT22" s="414"/>
      <c r="AU22" s="414"/>
      <c r="AV22" s="414"/>
      <c r="AW22" s="414"/>
      <c r="AX22" s="431"/>
      <c r="AY22" s="448" t="s">
        <v>164</v>
      </c>
      <c r="AZ22" s="449"/>
      <c r="BA22" s="449"/>
      <c r="BB22" s="449"/>
      <c r="BC22" s="449"/>
      <c r="BD22" s="449"/>
      <c r="BE22" s="449"/>
      <c r="BF22" s="449"/>
      <c r="BG22" s="449"/>
      <c r="BH22" s="449"/>
      <c r="BI22" s="449"/>
      <c r="BJ22" s="449"/>
      <c r="BK22" s="449"/>
      <c r="BL22" s="449"/>
      <c r="BM22" s="450"/>
      <c r="BN22" s="451">
        <v>12395185</v>
      </c>
      <c r="BO22" s="452"/>
      <c r="BP22" s="452"/>
      <c r="BQ22" s="452"/>
      <c r="BR22" s="452"/>
      <c r="BS22" s="452"/>
      <c r="BT22" s="452"/>
      <c r="BU22" s="453"/>
      <c r="BV22" s="451">
        <v>13126974</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165</v>
      </c>
      <c r="AZ23" s="437"/>
      <c r="BA23" s="437"/>
      <c r="BB23" s="437"/>
      <c r="BC23" s="437"/>
      <c r="BD23" s="437"/>
      <c r="BE23" s="437"/>
      <c r="BF23" s="437"/>
      <c r="BG23" s="437"/>
      <c r="BH23" s="437"/>
      <c r="BI23" s="437"/>
      <c r="BJ23" s="437"/>
      <c r="BK23" s="437"/>
      <c r="BL23" s="437"/>
      <c r="BM23" s="438"/>
      <c r="BN23" s="422">
        <v>11978535</v>
      </c>
      <c r="BO23" s="423"/>
      <c r="BP23" s="423"/>
      <c r="BQ23" s="423"/>
      <c r="BR23" s="423"/>
      <c r="BS23" s="423"/>
      <c r="BT23" s="423"/>
      <c r="BU23" s="424"/>
      <c r="BV23" s="422">
        <v>12700770</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c r="A24" s="178"/>
      <c r="B24" s="401"/>
      <c r="C24" s="402"/>
      <c r="D24" s="403"/>
      <c r="E24" s="378" t="s">
        <v>166</v>
      </c>
      <c r="F24" s="379"/>
      <c r="G24" s="379"/>
      <c r="H24" s="379"/>
      <c r="I24" s="379"/>
      <c r="J24" s="379"/>
      <c r="K24" s="380"/>
      <c r="L24" s="375">
        <v>1</v>
      </c>
      <c r="M24" s="376"/>
      <c r="N24" s="376"/>
      <c r="O24" s="376"/>
      <c r="P24" s="377"/>
      <c r="Q24" s="375">
        <v>7440</v>
      </c>
      <c r="R24" s="376"/>
      <c r="S24" s="376"/>
      <c r="T24" s="376"/>
      <c r="U24" s="376"/>
      <c r="V24" s="377"/>
      <c r="W24" s="465"/>
      <c r="X24" s="402"/>
      <c r="Y24" s="403"/>
      <c r="Z24" s="378" t="s">
        <v>167</v>
      </c>
      <c r="AA24" s="379"/>
      <c r="AB24" s="379"/>
      <c r="AC24" s="379"/>
      <c r="AD24" s="379"/>
      <c r="AE24" s="379"/>
      <c r="AF24" s="379"/>
      <c r="AG24" s="380"/>
      <c r="AH24" s="375">
        <v>139</v>
      </c>
      <c r="AI24" s="376"/>
      <c r="AJ24" s="376"/>
      <c r="AK24" s="376"/>
      <c r="AL24" s="377"/>
      <c r="AM24" s="375">
        <v>405324</v>
      </c>
      <c r="AN24" s="376"/>
      <c r="AO24" s="376"/>
      <c r="AP24" s="376"/>
      <c r="AQ24" s="376"/>
      <c r="AR24" s="377"/>
      <c r="AS24" s="375">
        <v>2916</v>
      </c>
      <c r="AT24" s="376"/>
      <c r="AU24" s="376"/>
      <c r="AV24" s="376"/>
      <c r="AW24" s="376"/>
      <c r="AX24" s="435"/>
      <c r="AY24" s="395" t="s">
        <v>168</v>
      </c>
      <c r="AZ24" s="396"/>
      <c r="BA24" s="396"/>
      <c r="BB24" s="396"/>
      <c r="BC24" s="396"/>
      <c r="BD24" s="396"/>
      <c r="BE24" s="396"/>
      <c r="BF24" s="396"/>
      <c r="BG24" s="396"/>
      <c r="BH24" s="396"/>
      <c r="BI24" s="396"/>
      <c r="BJ24" s="396"/>
      <c r="BK24" s="396"/>
      <c r="BL24" s="396"/>
      <c r="BM24" s="397"/>
      <c r="BN24" s="422">
        <v>9910834</v>
      </c>
      <c r="BO24" s="423"/>
      <c r="BP24" s="423"/>
      <c r="BQ24" s="423"/>
      <c r="BR24" s="423"/>
      <c r="BS24" s="423"/>
      <c r="BT24" s="423"/>
      <c r="BU24" s="424"/>
      <c r="BV24" s="422">
        <v>10572177</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c r="A25" s="178"/>
      <c r="B25" s="401"/>
      <c r="C25" s="402"/>
      <c r="D25" s="403"/>
      <c r="E25" s="378" t="s">
        <v>169</v>
      </c>
      <c r="F25" s="379"/>
      <c r="G25" s="379"/>
      <c r="H25" s="379"/>
      <c r="I25" s="379"/>
      <c r="J25" s="379"/>
      <c r="K25" s="380"/>
      <c r="L25" s="375">
        <v>1</v>
      </c>
      <c r="M25" s="376"/>
      <c r="N25" s="376"/>
      <c r="O25" s="376"/>
      <c r="P25" s="377"/>
      <c r="Q25" s="375">
        <v>6210</v>
      </c>
      <c r="R25" s="376"/>
      <c r="S25" s="376"/>
      <c r="T25" s="376"/>
      <c r="U25" s="376"/>
      <c r="V25" s="377"/>
      <c r="W25" s="465"/>
      <c r="X25" s="402"/>
      <c r="Y25" s="403"/>
      <c r="Z25" s="378" t="s">
        <v>170</v>
      </c>
      <c r="AA25" s="379"/>
      <c r="AB25" s="379"/>
      <c r="AC25" s="379"/>
      <c r="AD25" s="379"/>
      <c r="AE25" s="379"/>
      <c r="AF25" s="379"/>
      <c r="AG25" s="380"/>
      <c r="AH25" s="375" t="s">
        <v>127</v>
      </c>
      <c r="AI25" s="376"/>
      <c r="AJ25" s="376"/>
      <c r="AK25" s="376"/>
      <c r="AL25" s="377"/>
      <c r="AM25" s="375" t="s">
        <v>171</v>
      </c>
      <c r="AN25" s="376"/>
      <c r="AO25" s="376"/>
      <c r="AP25" s="376"/>
      <c r="AQ25" s="376"/>
      <c r="AR25" s="377"/>
      <c r="AS25" s="375" t="s">
        <v>171</v>
      </c>
      <c r="AT25" s="376"/>
      <c r="AU25" s="376"/>
      <c r="AV25" s="376"/>
      <c r="AW25" s="376"/>
      <c r="AX25" s="435"/>
      <c r="AY25" s="448" t="s">
        <v>172</v>
      </c>
      <c r="AZ25" s="449"/>
      <c r="BA25" s="449"/>
      <c r="BB25" s="449"/>
      <c r="BC25" s="449"/>
      <c r="BD25" s="449"/>
      <c r="BE25" s="449"/>
      <c r="BF25" s="449"/>
      <c r="BG25" s="449"/>
      <c r="BH25" s="449"/>
      <c r="BI25" s="449"/>
      <c r="BJ25" s="449"/>
      <c r="BK25" s="449"/>
      <c r="BL25" s="449"/>
      <c r="BM25" s="450"/>
      <c r="BN25" s="451">
        <v>170357</v>
      </c>
      <c r="BO25" s="452"/>
      <c r="BP25" s="452"/>
      <c r="BQ25" s="452"/>
      <c r="BR25" s="452"/>
      <c r="BS25" s="452"/>
      <c r="BT25" s="452"/>
      <c r="BU25" s="453"/>
      <c r="BV25" s="451">
        <v>337228</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c r="A26" s="178"/>
      <c r="B26" s="401"/>
      <c r="C26" s="402"/>
      <c r="D26" s="403"/>
      <c r="E26" s="378" t="s">
        <v>173</v>
      </c>
      <c r="F26" s="379"/>
      <c r="G26" s="379"/>
      <c r="H26" s="379"/>
      <c r="I26" s="379"/>
      <c r="J26" s="379"/>
      <c r="K26" s="380"/>
      <c r="L26" s="375">
        <v>1</v>
      </c>
      <c r="M26" s="376"/>
      <c r="N26" s="376"/>
      <c r="O26" s="376"/>
      <c r="P26" s="377"/>
      <c r="Q26" s="375">
        <v>5810</v>
      </c>
      <c r="R26" s="376"/>
      <c r="S26" s="376"/>
      <c r="T26" s="376"/>
      <c r="U26" s="376"/>
      <c r="V26" s="377"/>
      <c r="W26" s="465"/>
      <c r="X26" s="402"/>
      <c r="Y26" s="403"/>
      <c r="Z26" s="378" t="s">
        <v>174</v>
      </c>
      <c r="AA26" s="433"/>
      <c r="AB26" s="433"/>
      <c r="AC26" s="433"/>
      <c r="AD26" s="433"/>
      <c r="AE26" s="433"/>
      <c r="AF26" s="433"/>
      <c r="AG26" s="434"/>
      <c r="AH26" s="375">
        <v>2</v>
      </c>
      <c r="AI26" s="376"/>
      <c r="AJ26" s="376"/>
      <c r="AK26" s="376"/>
      <c r="AL26" s="377"/>
      <c r="AM26" s="375" t="s">
        <v>175</v>
      </c>
      <c r="AN26" s="376"/>
      <c r="AO26" s="376"/>
      <c r="AP26" s="376"/>
      <c r="AQ26" s="376"/>
      <c r="AR26" s="377"/>
      <c r="AS26" s="375" t="s">
        <v>175</v>
      </c>
      <c r="AT26" s="376"/>
      <c r="AU26" s="376"/>
      <c r="AV26" s="376"/>
      <c r="AW26" s="376"/>
      <c r="AX26" s="435"/>
      <c r="AY26" s="462" t="s">
        <v>176</v>
      </c>
      <c r="AZ26" s="382"/>
      <c r="BA26" s="382"/>
      <c r="BB26" s="382"/>
      <c r="BC26" s="382"/>
      <c r="BD26" s="382"/>
      <c r="BE26" s="382"/>
      <c r="BF26" s="382"/>
      <c r="BG26" s="382"/>
      <c r="BH26" s="382"/>
      <c r="BI26" s="382"/>
      <c r="BJ26" s="382"/>
      <c r="BK26" s="382"/>
      <c r="BL26" s="382"/>
      <c r="BM26" s="463"/>
      <c r="BN26" s="422">
        <v>1070000</v>
      </c>
      <c r="BO26" s="423"/>
      <c r="BP26" s="423"/>
      <c r="BQ26" s="423"/>
      <c r="BR26" s="423"/>
      <c r="BS26" s="423"/>
      <c r="BT26" s="423"/>
      <c r="BU26" s="424"/>
      <c r="BV26" s="422">
        <v>700000</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c r="A27" s="178"/>
      <c r="B27" s="401"/>
      <c r="C27" s="402"/>
      <c r="D27" s="403"/>
      <c r="E27" s="378" t="s">
        <v>177</v>
      </c>
      <c r="F27" s="379"/>
      <c r="G27" s="379"/>
      <c r="H27" s="379"/>
      <c r="I27" s="379"/>
      <c r="J27" s="379"/>
      <c r="K27" s="380"/>
      <c r="L27" s="375">
        <v>1</v>
      </c>
      <c r="M27" s="376"/>
      <c r="N27" s="376"/>
      <c r="O27" s="376"/>
      <c r="P27" s="377"/>
      <c r="Q27" s="375">
        <v>3450</v>
      </c>
      <c r="R27" s="376"/>
      <c r="S27" s="376"/>
      <c r="T27" s="376"/>
      <c r="U27" s="376"/>
      <c r="V27" s="377"/>
      <c r="W27" s="465"/>
      <c r="X27" s="402"/>
      <c r="Y27" s="403"/>
      <c r="Z27" s="378" t="s">
        <v>178</v>
      </c>
      <c r="AA27" s="379"/>
      <c r="AB27" s="379"/>
      <c r="AC27" s="379"/>
      <c r="AD27" s="379"/>
      <c r="AE27" s="379"/>
      <c r="AF27" s="379"/>
      <c r="AG27" s="380"/>
      <c r="AH27" s="375" t="s">
        <v>127</v>
      </c>
      <c r="AI27" s="376"/>
      <c r="AJ27" s="376"/>
      <c r="AK27" s="376"/>
      <c r="AL27" s="377"/>
      <c r="AM27" s="375" t="s">
        <v>171</v>
      </c>
      <c r="AN27" s="376"/>
      <c r="AO27" s="376"/>
      <c r="AP27" s="376"/>
      <c r="AQ27" s="376"/>
      <c r="AR27" s="377"/>
      <c r="AS27" s="375" t="s">
        <v>171</v>
      </c>
      <c r="AT27" s="376"/>
      <c r="AU27" s="376"/>
      <c r="AV27" s="376"/>
      <c r="AW27" s="376"/>
      <c r="AX27" s="435"/>
      <c r="AY27" s="459" t="s">
        <v>179</v>
      </c>
      <c r="AZ27" s="460"/>
      <c r="BA27" s="460"/>
      <c r="BB27" s="460"/>
      <c r="BC27" s="460"/>
      <c r="BD27" s="460"/>
      <c r="BE27" s="460"/>
      <c r="BF27" s="460"/>
      <c r="BG27" s="460"/>
      <c r="BH27" s="460"/>
      <c r="BI27" s="460"/>
      <c r="BJ27" s="460"/>
      <c r="BK27" s="460"/>
      <c r="BL27" s="460"/>
      <c r="BM27" s="461"/>
      <c r="BN27" s="456">
        <v>370635</v>
      </c>
      <c r="BO27" s="457"/>
      <c r="BP27" s="457"/>
      <c r="BQ27" s="457"/>
      <c r="BR27" s="457"/>
      <c r="BS27" s="457"/>
      <c r="BT27" s="457"/>
      <c r="BU27" s="458"/>
      <c r="BV27" s="456">
        <v>370590</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c r="A28" s="178"/>
      <c r="B28" s="401"/>
      <c r="C28" s="402"/>
      <c r="D28" s="403"/>
      <c r="E28" s="378" t="s">
        <v>180</v>
      </c>
      <c r="F28" s="379"/>
      <c r="G28" s="379"/>
      <c r="H28" s="379"/>
      <c r="I28" s="379"/>
      <c r="J28" s="379"/>
      <c r="K28" s="380"/>
      <c r="L28" s="375">
        <v>1</v>
      </c>
      <c r="M28" s="376"/>
      <c r="N28" s="376"/>
      <c r="O28" s="376"/>
      <c r="P28" s="377"/>
      <c r="Q28" s="375">
        <v>3180</v>
      </c>
      <c r="R28" s="376"/>
      <c r="S28" s="376"/>
      <c r="T28" s="376"/>
      <c r="U28" s="376"/>
      <c r="V28" s="377"/>
      <c r="W28" s="465"/>
      <c r="X28" s="402"/>
      <c r="Y28" s="403"/>
      <c r="Z28" s="378" t="s">
        <v>181</v>
      </c>
      <c r="AA28" s="379"/>
      <c r="AB28" s="379"/>
      <c r="AC28" s="379"/>
      <c r="AD28" s="379"/>
      <c r="AE28" s="379"/>
      <c r="AF28" s="379"/>
      <c r="AG28" s="380"/>
      <c r="AH28" s="375" t="s">
        <v>171</v>
      </c>
      <c r="AI28" s="376"/>
      <c r="AJ28" s="376"/>
      <c r="AK28" s="376"/>
      <c r="AL28" s="377"/>
      <c r="AM28" s="375" t="s">
        <v>171</v>
      </c>
      <c r="AN28" s="376"/>
      <c r="AO28" s="376"/>
      <c r="AP28" s="376"/>
      <c r="AQ28" s="376"/>
      <c r="AR28" s="377"/>
      <c r="AS28" s="375" t="s">
        <v>127</v>
      </c>
      <c r="AT28" s="376"/>
      <c r="AU28" s="376"/>
      <c r="AV28" s="376"/>
      <c r="AW28" s="376"/>
      <c r="AX28" s="435"/>
      <c r="AY28" s="439" t="s">
        <v>182</v>
      </c>
      <c r="AZ28" s="440"/>
      <c r="BA28" s="440"/>
      <c r="BB28" s="441"/>
      <c r="BC28" s="448" t="s">
        <v>48</v>
      </c>
      <c r="BD28" s="449"/>
      <c r="BE28" s="449"/>
      <c r="BF28" s="449"/>
      <c r="BG28" s="449"/>
      <c r="BH28" s="449"/>
      <c r="BI28" s="449"/>
      <c r="BJ28" s="449"/>
      <c r="BK28" s="449"/>
      <c r="BL28" s="449"/>
      <c r="BM28" s="450"/>
      <c r="BN28" s="451">
        <v>1605007</v>
      </c>
      <c r="BO28" s="452"/>
      <c r="BP28" s="452"/>
      <c r="BQ28" s="452"/>
      <c r="BR28" s="452"/>
      <c r="BS28" s="452"/>
      <c r="BT28" s="452"/>
      <c r="BU28" s="453"/>
      <c r="BV28" s="451">
        <v>679823</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c r="A29" s="178"/>
      <c r="B29" s="401"/>
      <c r="C29" s="402"/>
      <c r="D29" s="403"/>
      <c r="E29" s="378" t="s">
        <v>183</v>
      </c>
      <c r="F29" s="379"/>
      <c r="G29" s="379"/>
      <c r="H29" s="379"/>
      <c r="I29" s="379"/>
      <c r="J29" s="379"/>
      <c r="K29" s="380"/>
      <c r="L29" s="375">
        <v>10</v>
      </c>
      <c r="M29" s="376"/>
      <c r="N29" s="376"/>
      <c r="O29" s="376"/>
      <c r="P29" s="377"/>
      <c r="Q29" s="375">
        <v>2980</v>
      </c>
      <c r="R29" s="376"/>
      <c r="S29" s="376"/>
      <c r="T29" s="376"/>
      <c r="U29" s="376"/>
      <c r="V29" s="377"/>
      <c r="W29" s="466"/>
      <c r="X29" s="467"/>
      <c r="Y29" s="468"/>
      <c r="Z29" s="378" t="s">
        <v>184</v>
      </c>
      <c r="AA29" s="379"/>
      <c r="AB29" s="379"/>
      <c r="AC29" s="379"/>
      <c r="AD29" s="379"/>
      <c r="AE29" s="379"/>
      <c r="AF29" s="379"/>
      <c r="AG29" s="380"/>
      <c r="AH29" s="375">
        <v>139</v>
      </c>
      <c r="AI29" s="376"/>
      <c r="AJ29" s="376"/>
      <c r="AK29" s="376"/>
      <c r="AL29" s="377"/>
      <c r="AM29" s="375">
        <v>405324</v>
      </c>
      <c r="AN29" s="376"/>
      <c r="AO29" s="376"/>
      <c r="AP29" s="376"/>
      <c r="AQ29" s="376"/>
      <c r="AR29" s="377"/>
      <c r="AS29" s="375">
        <v>2916</v>
      </c>
      <c r="AT29" s="376"/>
      <c r="AU29" s="376"/>
      <c r="AV29" s="376"/>
      <c r="AW29" s="376"/>
      <c r="AX29" s="435"/>
      <c r="AY29" s="442"/>
      <c r="AZ29" s="443"/>
      <c r="BA29" s="443"/>
      <c r="BB29" s="444"/>
      <c r="BC29" s="436" t="s">
        <v>185</v>
      </c>
      <c r="BD29" s="437"/>
      <c r="BE29" s="437"/>
      <c r="BF29" s="437"/>
      <c r="BG29" s="437"/>
      <c r="BH29" s="437"/>
      <c r="BI29" s="437"/>
      <c r="BJ29" s="437"/>
      <c r="BK29" s="437"/>
      <c r="BL29" s="437"/>
      <c r="BM29" s="438"/>
      <c r="BN29" s="422">
        <v>95713</v>
      </c>
      <c r="BO29" s="423"/>
      <c r="BP29" s="423"/>
      <c r="BQ29" s="423"/>
      <c r="BR29" s="423"/>
      <c r="BS29" s="423"/>
      <c r="BT29" s="423"/>
      <c r="BU29" s="424"/>
      <c r="BV29" s="422">
        <v>95680</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186</v>
      </c>
      <c r="X30" s="390"/>
      <c r="Y30" s="390"/>
      <c r="Z30" s="390"/>
      <c r="AA30" s="390"/>
      <c r="AB30" s="390"/>
      <c r="AC30" s="390"/>
      <c r="AD30" s="390"/>
      <c r="AE30" s="390"/>
      <c r="AF30" s="390"/>
      <c r="AG30" s="391"/>
      <c r="AH30" s="392">
        <v>97</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2931360</v>
      </c>
      <c r="BO30" s="457"/>
      <c r="BP30" s="457"/>
      <c r="BQ30" s="457"/>
      <c r="BR30" s="457"/>
      <c r="BS30" s="457"/>
      <c r="BT30" s="457"/>
      <c r="BU30" s="458"/>
      <c r="BV30" s="456">
        <v>2909891</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381" t="s">
        <v>187</v>
      </c>
      <c r="D32" s="381"/>
      <c r="E32" s="381"/>
      <c r="F32" s="381"/>
      <c r="G32" s="381"/>
      <c r="H32" s="381"/>
      <c r="I32" s="381"/>
      <c r="J32" s="381"/>
      <c r="K32" s="381"/>
      <c r="L32" s="381"/>
      <c r="M32" s="381"/>
      <c r="N32" s="381"/>
      <c r="O32" s="381"/>
      <c r="P32" s="381"/>
      <c r="Q32" s="381"/>
      <c r="R32" s="381"/>
      <c r="S32" s="381"/>
      <c r="U32" s="382" t="s">
        <v>188</v>
      </c>
      <c r="V32" s="382"/>
      <c r="W32" s="382"/>
      <c r="X32" s="382"/>
      <c r="Y32" s="382"/>
      <c r="Z32" s="382"/>
      <c r="AA32" s="382"/>
      <c r="AB32" s="382"/>
      <c r="AC32" s="382"/>
      <c r="AD32" s="382"/>
      <c r="AE32" s="382"/>
      <c r="AF32" s="382"/>
      <c r="AG32" s="382"/>
      <c r="AH32" s="382"/>
      <c r="AI32" s="382"/>
      <c r="AJ32" s="382"/>
      <c r="AK32" s="382"/>
      <c r="AM32" s="382" t="s">
        <v>189</v>
      </c>
      <c r="AN32" s="382"/>
      <c r="AO32" s="382"/>
      <c r="AP32" s="382"/>
      <c r="AQ32" s="382"/>
      <c r="AR32" s="382"/>
      <c r="AS32" s="382"/>
      <c r="AT32" s="382"/>
      <c r="AU32" s="382"/>
      <c r="AV32" s="382"/>
      <c r="AW32" s="382"/>
      <c r="AX32" s="382"/>
      <c r="AY32" s="382"/>
      <c r="AZ32" s="382"/>
      <c r="BA32" s="382"/>
      <c r="BB32" s="382"/>
      <c r="BC32" s="382"/>
      <c r="BE32" s="382" t="s">
        <v>190</v>
      </c>
      <c r="BF32" s="382"/>
      <c r="BG32" s="382"/>
      <c r="BH32" s="382"/>
      <c r="BI32" s="382"/>
      <c r="BJ32" s="382"/>
      <c r="BK32" s="382"/>
      <c r="BL32" s="382"/>
      <c r="BM32" s="382"/>
      <c r="BN32" s="382"/>
      <c r="BO32" s="382"/>
      <c r="BP32" s="382"/>
      <c r="BQ32" s="382"/>
      <c r="BR32" s="382"/>
      <c r="BS32" s="382"/>
      <c r="BT32" s="382"/>
      <c r="BU32" s="382"/>
      <c r="BW32" s="382" t="s">
        <v>191</v>
      </c>
      <c r="BX32" s="382"/>
      <c r="BY32" s="382"/>
      <c r="BZ32" s="382"/>
      <c r="CA32" s="382"/>
      <c r="CB32" s="382"/>
      <c r="CC32" s="382"/>
      <c r="CD32" s="382"/>
      <c r="CE32" s="382"/>
      <c r="CF32" s="382"/>
      <c r="CG32" s="382"/>
      <c r="CH32" s="382"/>
      <c r="CI32" s="382"/>
      <c r="CJ32" s="382"/>
      <c r="CK32" s="382"/>
      <c r="CL32" s="382"/>
      <c r="CM32" s="382"/>
      <c r="CO32" s="382" t="s">
        <v>192</v>
      </c>
      <c r="CP32" s="382"/>
      <c r="CQ32" s="382"/>
      <c r="CR32" s="382"/>
      <c r="CS32" s="382"/>
      <c r="CT32" s="382"/>
      <c r="CU32" s="382"/>
      <c r="CV32" s="382"/>
      <c r="CW32" s="382"/>
      <c r="CX32" s="382"/>
      <c r="CY32" s="382"/>
      <c r="CZ32" s="382"/>
      <c r="DA32" s="382"/>
      <c r="DB32" s="382"/>
      <c r="DC32" s="382"/>
      <c r="DD32" s="382"/>
      <c r="DE32" s="382"/>
      <c r="DI32" s="201"/>
    </row>
    <row r="33" spans="1:113" ht="13.5" customHeight="1">
      <c r="A33" s="178"/>
      <c r="B33" s="202"/>
      <c r="C33" s="374" t="s">
        <v>193</v>
      </c>
      <c r="D33" s="374"/>
      <c r="E33" s="373" t="s">
        <v>194</v>
      </c>
      <c r="F33" s="373"/>
      <c r="G33" s="373"/>
      <c r="H33" s="373"/>
      <c r="I33" s="373"/>
      <c r="J33" s="373"/>
      <c r="K33" s="373"/>
      <c r="L33" s="373"/>
      <c r="M33" s="373"/>
      <c r="N33" s="373"/>
      <c r="O33" s="373"/>
      <c r="P33" s="373"/>
      <c r="Q33" s="373"/>
      <c r="R33" s="373"/>
      <c r="S33" s="373"/>
      <c r="T33" s="203"/>
      <c r="U33" s="374" t="s">
        <v>193</v>
      </c>
      <c r="V33" s="374"/>
      <c r="W33" s="373" t="s">
        <v>195</v>
      </c>
      <c r="X33" s="373"/>
      <c r="Y33" s="373"/>
      <c r="Z33" s="373"/>
      <c r="AA33" s="373"/>
      <c r="AB33" s="373"/>
      <c r="AC33" s="373"/>
      <c r="AD33" s="373"/>
      <c r="AE33" s="373"/>
      <c r="AF33" s="373"/>
      <c r="AG33" s="373"/>
      <c r="AH33" s="373"/>
      <c r="AI33" s="373"/>
      <c r="AJ33" s="373"/>
      <c r="AK33" s="373"/>
      <c r="AL33" s="203"/>
      <c r="AM33" s="374" t="s">
        <v>196</v>
      </c>
      <c r="AN33" s="374"/>
      <c r="AO33" s="373" t="s">
        <v>195</v>
      </c>
      <c r="AP33" s="373"/>
      <c r="AQ33" s="373"/>
      <c r="AR33" s="373"/>
      <c r="AS33" s="373"/>
      <c r="AT33" s="373"/>
      <c r="AU33" s="373"/>
      <c r="AV33" s="373"/>
      <c r="AW33" s="373"/>
      <c r="AX33" s="373"/>
      <c r="AY33" s="373"/>
      <c r="AZ33" s="373"/>
      <c r="BA33" s="373"/>
      <c r="BB33" s="373"/>
      <c r="BC33" s="373"/>
      <c r="BD33" s="204"/>
      <c r="BE33" s="373" t="s">
        <v>197</v>
      </c>
      <c r="BF33" s="373"/>
      <c r="BG33" s="373" t="s">
        <v>198</v>
      </c>
      <c r="BH33" s="373"/>
      <c r="BI33" s="373"/>
      <c r="BJ33" s="373"/>
      <c r="BK33" s="373"/>
      <c r="BL33" s="373"/>
      <c r="BM33" s="373"/>
      <c r="BN33" s="373"/>
      <c r="BO33" s="373"/>
      <c r="BP33" s="373"/>
      <c r="BQ33" s="373"/>
      <c r="BR33" s="373"/>
      <c r="BS33" s="373"/>
      <c r="BT33" s="373"/>
      <c r="BU33" s="373"/>
      <c r="BV33" s="204"/>
      <c r="BW33" s="374" t="s">
        <v>197</v>
      </c>
      <c r="BX33" s="374"/>
      <c r="BY33" s="373" t="s">
        <v>199</v>
      </c>
      <c r="BZ33" s="373"/>
      <c r="CA33" s="373"/>
      <c r="CB33" s="373"/>
      <c r="CC33" s="373"/>
      <c r="CD33" s="373"/>
      <c r="CE33" s="373"/>
      <c r="CF33" s="373"/>
      <c r="CG33" s="373"/>
      <c r="CH33" s="373"/>
      <c r="CI33" s="373"/>
      <c r="CJ33" s="373"/>
      <c r="CK33" s="373"/>
      <c r="CL33" s="373"/>
      <c r="CM33" s="373"/>
      <c r="CN33" s="203"/>
      <c r="CO33" s="374" t="s">
        <v>193</v>
      </c>
      <c r="CP33" s="374"/>
      <c r="CQ33" s="373" t="s">
        <v>200</v>
      </c>
      <c r="CR33" s="373"/>
      <c r="CS33" s="373"/>
      <c r="CT33" s="373"/>
      <c r="CU33" s="373"/>
      <c r="CV33" s="373"/>
      <c r="CW33" s="373"/>
      <c r="CX33" s="373"/>
      <c r="CY33" s="373"/>
      <c r="CZ33" s="373"/>
      <c r="DA33" s="373"/>
      <c r="DB33" s="373"/>
      <c r="DC33" s="373"/>
      <c r="DD33" s="373"/>
      <c r="DE33" s="373"/>
      <c r="DF33" s="203"/>
      <c r="DG33" s="372" t="s">
        <v>201</v>
      </c>
      <c r="DH33" s="372"/>
      <c r="DI33" s="205"/>
    </row>
    <row r="34" spans="1:113" ht="32.25" customHeight="1">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4</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f>IF(AO34="","",MAX(C34:D43,U34:V43)+1)</f>
        <v>6</v>
      </c>
      <c r="AN34" s="370"/>
      <c r="AO34" s="371" t="str">
        <f>IF('各会計、関係団体の財政状況及び健全化判断比率'!B30="","",'各会計、関係団体の財政状況及び健全化判断比率'!B30)</f>
        <v>公共下水道事業会計</v>
      </c>
      <c r="AP34" s="371"/>
      <c r="AQ34" s="371"/>
      <c r="AR34" s="371"/>
      <c r="AS34" s="371"/>
      <c r="AT34" s="371"/>
      <c r="AU34" s="371"/>
      <c r="AV34" s="371"/>
      <c r="AW34" s="371"/>
      <c r="AX34" s="371"/>
      <c r="AY34" s="371"/>
      <c r="AZ34" s="371"/>
      <c r="BA34" s="371"/>
      <c r="BB34" s="371"/>
      <c r="BC34" s="371"/>
      <c r="BD34" s="178"/>
      <c r="BE34" s="370">
        <f>IF(BG34="","",MAX(C34:D43,U34:V43,AM34:AN43)+1)</f>
        <v>8</v>
      </c>
      <c r="BF34" s="370"/>
      <c r="BG34" s="371" t="str">
        <f>IF('各会計、関係団体の財政状況及び健全化判断比率'!B32="","",'各会計、関係団体の財政状況及び健全化判断比率'!B32)</f>
        <v>国民宿舎特別会計</v>
      </c>
      <c r="BH34" s="371"/>
      <c r="BI34" s="371"/>
      <c r="BJ34" s="371"/>
      <c r="BK34" s="371"/>
      <c r="BL34" s="371"/>
      <c r="BM34" s="371"/>
      <c r="BN34" s="371"/>
      <c r="BO34" s="371"/>
      <c r="BP34" s="371"/>
      <c r="BQ34" s="371"/>
      <c r="BR34" s="371"/>
      <c r="BS34" s="371"/>
      <c r="BT34" s="371"/>
      <c r="BU34" s="371"/>
      <c r="BV34" s="178"/>
      <c r="BW34" s="370">
        <f>IF(BY34="","",MAX(C34:D43,U34:V43,AM34:AN43,BE34:BF43)+1)</f>
        <v>9</v>
      </c>
      <c r="BX34" s="370"/>
      <c r="BY34" s="371" t="str">
        <f>IF('各会計、関係団体の財政状況及び健全化判断比率'!B68="","",'各会計、関係団体の財政状況及び健全化判断比率'!B68)</f>
        <v>福岡県市町村消防団員等公務災害補償組合</v>
      </c>
      <c r="BZ34" s="371"/>
      <c r="CA34" s="371"/>
      <c r="CB34" s="371"/>
      <c r="CC34" s="371"/>
      <c r="CD34" s="371"/>
      <c r="CE34" s="371"/>
      <c r="CF34" s="371"/>
      <c r="CG34" s="371"/>
      <c r="CH34" s="371"/>
      <c r="CI34" s="371"/>
      <c r="CJ34" s="371"/>
      <c r="CK34" s="371"/>
      <c r="CL34" s="371"/>
      <c r="CM34" s="371"/>
      <c r="CN34" s="178"/>
      <c r="CO34" s="370">
        <f>IF(CQ34="","",MAX(C34:D43,U34:V43,AM34:AN43,BE34:BF43,BW34:BX43)+1)</f>
        <v>18</v>
      </c>
      <c r="CP34" s="370"/>
      <c r="CQ34" s="371" t="str">
        <f>IF('各会計、関係団体の財政状況及び健全化判断比率'!BS7="","",'各会計、関係団体の財政状況及び健全化判断比率'!BS7)</f>
        <v>地方独立行政法人芦屋中央病院</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v>
      </c>
      <c r="DH34" s="368"/>
      <c r="DI34" s="205"/>
    </row>
    <row r="35" spans="1:113" ht="32.25" customHeight="1">
      <c r="A35" s="178"/>
      <c r="B35" s="202"/>
      <c r="C35" s="370">
        <f>IF(E35="","",C34+1)</f>
        <v>2</v>
      </c>
      <c r="D35" s="370"/>
      <c r="E35" s="371" t="str">
        <f>IF('各会計、関係団体の財政状況及び健全化判断比率'!B8="","",'各会計、関係団体の財政状況及び健全化判断比率'!B8)</f>
        <v>給食センター特別会計</v>
      </c>
      <c r="F35" s="371"/>
      <c r="G35" s="371"/>
      <c r="H35" s="371"/>
      <c r="I35" s="371"/>
      <c r="J35" s="371"/>
      <c r="K35" s="371"/>
      <c r="L35" s="371"/>
      <c r="M35" s="371"/>
      <c r="N35" s="371"/>
      <c r="O35" s="371"/>
      <c r="P35" s="371"/>
      <c r="Q35" s="371"/>
      <c r="R35" s="371"/>
      <c r="S35" s="371"/>
      <c r="T35" s="178"/>
      <c r="U35" s="370">
        <f>IF(W35="","",U34+1)</f>
        <v>5</v>
      </c>
      <c r="V35" s="370"/>
      <c r="W35" s="371" t="str">
        <f>IF('各会計、関係団体の財政状況及び健全化判断比率'!B29="","",'各会計、関係団体の財政状況及び健全化判断比率'!B29)</f>
        <v>後期高齢者医療特別会計</v>
      </c>
      <c r="X35" s="371"/>
      <c r="Y35" s="371"/>
      <c r="Z35" s="371"/>
      <c r="AA35" s="371"/>
      <c r="AB35" s="371"/>
      <c r="AC35" s="371"/>
      <c r="AD35" s="371"/>
      <c r="AE35" s="371"/>
      <c r="AF35" s="371"/>
      <c r="AG35" s="371"/>
      <c r="AH35" s="371"/>
      <c r="AI35" s="371"/>
      <c r="AJ35" s="371"/>
      <c r="AK35" s="371"/>
      <c r="AL35" s="178"/>
      <c r="AM35" s="370">
        <f t="shared" ref="AM35:AM43" si="0">IF(AO35="","",AM34+1)</f>
        <v>7</v>
      </c>
      <c r="AN35" s="370"/>
      <c r="AO35" s="371" t="str">
        <f>IF('各会計、関係団体の財政状況及び健全化判断比率'!B31="","",'各会計、関係団体の財政状況及び健全化判断比率'!B31)</f>
        <v>モーターボート競走事業会計</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10</v>
      </c>
      <c r="BX35" s="370"/>
      <c r="BY35" s="371" t="str">
        <f>IF('各会計、関係団体の財政状況及び健全化判断比率'!B69="","",'各会計、関係団体の財政状況及び健全化判断比率'!B69)</f>
        <v>福岡県自治会館管理組合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c r="A36" s="178"/>
      <c r="B36" s="202"/>
      <c r="C36" s="370">
        <f>IF(E36="","",C35+1)</f>
        <v>3</v>
      </c>
      <c r="D36" s="370"/>
      <c r="E36" s="371" t="str">
        <f>IF('各会計、関係団体の財政状況及び健全化判断比率'!B9="","",'各会計、関係団体の財政状況及び健全化判断比率'!B9)</f>
        <v>地方独立行政法人芦屋中央病院貸付金特別会計</v>
      </c>
      <c r="F36" s="371"/>
      <c r="G36" s="371"/>
      <c r="H36" s="371"/>
      <c r="I36" s="371"/>
      <c r="J36" s="371"/>
      <c r="K36" s="371"/>
      <c r="L36" s="371"/>
      <c r="M36" s="371"/>
      <c r="N36" s="371"/>
      <c r="O36" s="371"/>
      <c r="P36" s="371"/>
      <c r="Q36" s="371"/>
      <c r="R36" s="371"/>
      <c r="S36" s="371"/>
      <c r="T36" s="178"/>
      <c r="U36" s="370" t="str">
        <f t="shared" ref="U36:U43" si="4">IF(W36="","",U35+1)</f>
        <v/>
      </c>
      <c r="V36" s="370"/>
      <c r="W36" s="371"/>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11</v>
      </c>
      <c r="BX36" s="370"/>
      <c r="BY36" s="371" t="str">
        <f>IF('各会計、関係団体の財政状況及び健全化判断比率'!B70="","",'各会計、関係団体の財政状況及び健全化判断比率'!B70)</f>
        <v>遠賀・中間地域広域行政事務組合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12</v>
      </c>
      <c r="BX37" s="370"/>
      <c r="BY37" s="371" t="str">
        <f>IF('各会計、関係団体の財政状況及び健全化判断比率'!B71="","",'各会計、関係団体の財政状況及び健全化判断比率'!B71)</f>
        <v>福岡県自治振興組合（一般会計）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13</v>
      </c>
      <c r="BX38" s="370"/>
      <c r="BY38" s="371" t="str">
        <f>IF('各会計、関係団体の財政状況及び健全化判断比率'!B72="","",'各会計、関係団体の財政状況及び健全化判断比率'!B72)</f>
        <v>福岡県自治振興組合（公文書館事業特別会計）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14</v>
      </c>
      <c r="BX39" s="370"/>
      <c r="BY39" s="371" t="str">
        <f>IF('各会計、関係団体の財政状況及び健全化判断比率'!B73="","",'各会計、関係団体の財政状況及び健全化判断比率'!B73)</f>
        <v>福岡県介護保険広域連合（一般会計）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15</v>
      </c>
      <c r="BX40" s="370"/>
      <c r="BY40" s="371" t="str">
        <f>IF('各会計、関係団体の財政状況及び健全化判断比率'!B74="","",'各会計、関係団体の財政状況及び健全化判断比率'!B74)</f>
        <v>福岡県介護保険広域連合（介護保険事業特別会計）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16</v>
      </c>
      <c r="BX41" s="370"/>
      <c r="BY41" s="371" t="str">
        <f>IF('各会計、関係団体の財政状況及び健全化判断比率'!B75="","",'各会計、関係団体の財政状況及び健全化判断比率'!B75)</f>
        <v>福岡県後期高齢者医療広域連合（一般会計）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17</v>
      </c>
      <c r="BX42" s="370"/>
      <c r="BY42" s="371" t="str">
        <f>IF('各会計、関係団体の財政状況及び健全化判断比率'!B76="","",'各会計、関係団体の財政状況及び健全化判断比率'!B76)</f>
        <v>福岡県後期高齢者医療広域連合（後期高齢者医療特別会計）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202</v>
      </c>
      <c r="E46" s="367" t="s">
        <v>203</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c r="E47" s="367" t="s">
        <v>204</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c r="E48" s="367" t="s">
        <v>205</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c r="E49" s="369" t="s">
        <v>206</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c r="E50" s="367" t="s">
        <v>207</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c r="E51" s="367" t="s">
        <v>208</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c r="E52" s="367" t="s">
        <v>209</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c r="E53" s="177" t="s">
        <v>591</v>
      </c>
    </row>
    <row r="54" spans="5:113"/>
    <row r="55" spans="5:113"/>
    <row r="56" spans="5:113"/>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210</v>
      </c>
      <c r="DI1" s="746"/>
      <c r="DJ1" s="746"/>
      <c r="DK1" s="746"/>
      <c r="DL1" s="746"/>
      <c r="DM1" s="746"/>
      <c r="DN1" s="747"/>
      <c r="DO1" s="212"/>
      <c r="DP1" s="745" t="s">
        <v>554</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87" t="s">
        <v>212</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213</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555</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c r="B4" s="687" t="s">
        <v>1</v>
      </c>
      <c r="C4" s="688"/>
      <c r="D4" s="688"/>
      <c r="E4" s="688"/>
      <c r="F4" s="688"/>
      <c r="G4" s="688"/>
      <c r="H4" s="688"/>
      <c r="I4" s="688"/>
      <c r="J4" s="688"/>
      <c r="K4" s="688"/>
      <c r="L4" s="688"/>
      <c r="M4" s="688"/>
      <c r="N4" s="688"/>
      <c r="O4" s="688"/>
      <c r="P4" s="688"/>
      <c r="Q4" s="689"/>
      <c r="R4" s="687" t="s">
        <v>214</v>
      </c>
      <c r="S4" s="688"/>
      <c r="T4" s="688"/>
      <c r="U4" s="688"/>
      <c r="V4" s="688"/>
      <c r="W4" s="688"/>
      <c r="X4" s="688"/>
      <c r="Y4" s="689"/>
      <c r="Z4" s="687" t="s">
        <v>215</v>
      </c>
      <c r="AA4" s="688"/>
      <c r="AB4" s="688"/>
      <c r="AC4" s="689"/>
      <c r="AD4" s="687" t="s">
        <v>216</v>
      </c>
      <c r="AE4" s="688"/>
      <c r="AF4" s="688"/>
      <c r="AG4" s="688"/>
      <c r="AH4" s="688"/>
      <c r="AI4" s="688"/>
      <c r="AJ4" s="688"/>
      <c r="AK4" s="689"/>
      <c r="AL4" s="687" t="s">
        <v>215</v>
      </c>
      <c r="AM4" s="688"/>
      <c r="AN4" s="688"/>
      <c r="AO4" s="689"/>
      <c r="AP4" s="748" t="s">
        <v>217</v>
      </c>
      <c r="AQ4" s="748"/>
      <c r="AR4" s="748"/>
      <c r="AS4" s="748"/>
      <c r="AT4" s="748"/>
      <c r="AU4" s="748"/>
      <c r="AV4" s="748"/>
      <c r="AW4" s="748"/>
      <c r="AX4" s="748"/>
      <c r="AY4" s="748"/>
      <c r="AZ4" s="748"/>
      <c r="BA4" s="748"/>
      <c r="BB4" s="748"/>
      <c r="BC4" s="748"/>
      <c r="BD4" s="748"/>
      <c r="BE4" s="748"/>
      <c r="BF4" s="748"/>
      <c r="BG4" s="748" t="s">
        <v>218</v>
      </c>
      <c r="BH4" s="748"/>
      <c r="BI4" s="748"/>
      <c r="BJ4" s="748"/>
      <c r="BK4" s="748"/>
      <c r="BL4" s="748"/>
      <c r="BM4" s="748"/>
      <c r="BN4" s="748"/>
      <c r="BO4" s="748" t="s">
        <v>215</v>
      </c>
      <c r="BP4" s="748"/>
      <c r="BQ4" s="748"/>
      <c r="BR4" s="748"/>
      <c r="BS4" s="748" t="s">
        <v>219</v>
      </c>
      <c r="BT4" s="748"/>
      <c r="BU4" s="748"/>
      <c r="BV4" s="748"/>
      <c r="BW4" s="748"/>
      <c r="BX4" s="748"/>
      <c r="BY4" s="748"/>
      <c r="BZ4" s="748"/>
      <c r="CA4" s="748"/>
      <c r="CB4" s="748"/>
      <c r="CD4" s="730" t="s">
        <v>556</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1" customFormat="1" ht="11.25" customHeight="1">
      <c r="B5" s="695" t="s">
        <v>220</v>
      </c>
      <c r="C5" s="696"/>
      <c r="D5" s="696"/>
      <c r="E5" s="696"/>
      <c r="F5" s="696"/>
      <c r="G5" s="696"/>
      <c r="H5" s="696"/>
      <c r="I5" s="696"/>
      <c r="J5" s="696"/>
      <c r="K5" s="696"/>
      <c r="L5" s="696"/>
      <c r="M5" s="696"/>
      <c r="N5" s="696"/>
      <c r="O5" s="696"/>
      <c r="P5" s="696"/>
      <c r="Q5" s="697"/>
      <c r="R5" s="681">
        <v>1258167</v>
      </c>
      <c r="S5" s="682"/>
      <c r="T5" s="682"/>
      <c r="U5" s="682"/>
      <c r="V5" s="682"/>
      <c r="W5" s="682"/>
      <c r="X5" s="682"/>
      <c r="Y5" s="725"/>
      <c r="Z5" s="743">
        <v>12.8</v>
      </c>
      <c r="AA5" s="743"/>
      <c r="AB5" s="743"/>
      <c r="AC5" s="743"/>
      <c r="AD5" s="744">
        <v>1258167</v>
      </c>
      <c r="AE5" s="744"/>
      <c r="AF5" s="744"/>
      <c r="AG5" s="744"/>
      <c r="AH5" s="744"/>
      <c r="AI5" s="744"/>
      <c r="AJ5" s="744"/>
      <c r="AK5" s="744"/>
      <c r="AL5" s="726">
        <v>28</v>
      </c>
      <c r="AM5" s="700"/>
      <c r="AN5" s="700"/>
      <c r="AO5" s="727"/>
      <c r="AP5" s="695" t="s">
        <v>221</v>
      </c>
      <c r="AQ5" s="696"/>
      <c r="AR5" s="696"/>
      <c r="AS5" s="696"/>
      <c r="AT5" s="696"/>
      <c r="AU5" s="696"/>
      <c r="AV5" s="696"/>
      <c r="AW5" s="696"/>
      <c r="AX5" s="696"/>
      <c r="AY5" s="696"/>
      <c r="AZ5" s="696"/>
      <c r="BA5" s="696"/>
      <c r="BB5" s="696"/>
      <c r="BC5" s="696"/>
      <c r="BD5" s="696"/>
      <c r="BE5" s="696"/>
      <c r="BF5" s="697"/>
      <c r="BG5" s="628">
        <v>1258167</v>
      </c>
      <c r="BH5" s="629"/>
      <c r="BI5" s="629"/>
      <c r="BJ5" s="629"/>
      <c r="BK5" s="629"/>
      <c r="BL5" s="629"/>
      <c r="BM5" s="629"/>
      <c r="BN5" s="630"/>
      <c r="BO5" s="655">
        <v>100</v>
      </c>
      <c r="BP5" s="655"/>
      <c r="BQ5" s="655"/>
      <c r="BR5" s="655"/>
      <c r="BS5" s="656" t="s">
        <v>127</v>
      </c>
      <c r="BT5" s="656"/>
      <c r="BU5" s="656"/>
      <c r="BV5" s="656"/>
      <c r="BW5" s="656"/>
      <c r="BX5" s="656"/>
      <c r="BY5" s="656"/>
      <c r="BZ5" s="656"/>
      <c r="CA5" s="656"/>
      <c r="CB5" s="723"/>
      <c r="CD5" s="730" t="s">
        <v>217</v>
      </c>
      <c r="CE5" s="731"/>
      <c r="CF5" s="731"/>
      <c r="CG5" s="731"/>
      <c r="CH5" s="731"/>
      <c r="CI5" s="731"/>
      <c r="CJ5" s="731"/>
      <c r="CK5" s="731"/>
      <c r="CL5" s="731"/>
      <c r="CM5" s="731"/>
      <c r="CN5" s="731"/>
      <c r="CO5" s="731"/>
      <c r="CP5" s="731"/>
      <c r="CQ5" s="732"/>
      <c r="CR5" s="730" t="s">
        <v>222</v>
      </c>
      <c r="CS5" s="731"/>
      <c r="CT5" s="731"/>
      <c r="CU5" s="731"/>
      <c r="CV5" s="731"/>
      <c r="CW5" s="731"/>
      <c r="CX5" s="731"/>
      <c r="CY5" s="732"/>
      <c r="CZ5" s="730" t="s">
        <v>215</v>
      </c>
      <c r="DA5" s="731"/>
      <c r="DB5" s="731"/>
      <c r="DC5" s="732"/>
      <c r="DD5" s="730" t="s">
        <v>223</v>
      </c>
      <c r="DE5" s="731"/>
      <c r="DF5" s="731"/>
      <c r="DG5" s="731"/>
      <c r="DH5" s="731"/>
      <c r="DI5" s="731"/>
      <c r="DJ5" s="731"/>
      <c r="DK5" s="731"/>
      <c r="DL5" s="731"/>
      <c r="DM5" s="731"/>
      <c r="DN5" s="731"/>
      <c r="DO5" s="731"/>
      <c r="DP5" s="732"/>
      <c r="DQ5" s="730" t="s">
        <v>224</v>
      </c>
      <c r="DR5" s="731"/>
      <c r="DS5" s="731"/>
      <c r="DT5" s="731"/>
      <c r="DU5" s="731"/>
      <c r="DV5" s="731"/>
      <c r="DW5" s="731"/>
      <c r="DX5" s="731"/>
      <c r="DY5" s="731"/>
      <c r="DZ5" s="731"/>
      <c r="EA5" s="731"/>
      <c r="EB5" s="731"/>
      <c r="EC5" s="732"/>
    </row>
    <row r="6" spans="2:143" ht="11.25" customHeight="1">
      <c r="B6" s="625" t="s">
        <v>557</v>
      </c>
      <c r="C6" s="626"/>
      <c r="D6" s="626"/>
      <c r="E6" s="626"/>
      <c r="F6" s="626"/>
      <c r="G6" s="626"/>
      <c r="H6" s="626"/>
      <c r="I6" s="626"/>
      <c r="J6" s="626"/>
      <c r="K6" s="626"/>
      <c r="L6" s="626"/>
      <c r="M6" s="626"/>
      <c r="N6" s="626"/>
      <c r="O6" s="626"/>
      <c r="P6" s="626"/>
      <c r="Q6" s="627"/>
      <c r="R6" s="628">
        <v>35557</v>
      </c>
      <c r="S6" s="629"/>
      <c r="T6" s="629"/>
      <c r="U6" s="629"/>
      <c r="V6" s="629"/>
      <c r="W6" s="629"/>
      <c r="X6" s="629"/>
      <c r="Y6" s="630"/>
      <c r="Z6" s="655">
        <v>0.4</v>
      </c>
      <c r="AA6" s="655"/>
      <c r="AB6" s="655"/>
      <c r="AC6" s="655"/>
      <c r="AD6" s="656">
        <v>35557</v>
      </c>
      <c r="AE6" s="656"/>
      <c r="AF6" s="656"/>
      <c r="AG6" s="656"/>
      <c r="AH6" s="656"/>
      <c r="AI6" s="656"/>
      <c r="AJ6" s="656"/>
      <c r="AK6" s="656"/>
      <c r="AL6" s="631">
        <v>0.8</v>
      </c>
      <c r="AM6" s="632"/>
      <c r="AN6" s="632"/>
      <c r="AO6" s="657"/>
      <c r="AP6" s="625" t="s">
        <v>558</v>
      </c>
      <c r="AQ6" s="626"/>
      <c r="AR6" s="626"/>
      <c r="AS6" s="626"/>
      <c r="AT6" s="626"/>
      <c r="AU6" s="626"/>
      <c r="AV6" s="626"/>
      <c r="AW6" s="626"/>
      <c r="AX6" s="626"/>
      <c r="AY6" s="626"/>
      <c r="AZ6" s="626"/>
      <c r="BA6" s="626"/>
      <c r="BB6" s="626"/>
      <c r="BC6" s="626"/>
      <c r="BD6" s="626"/>
      <c r="BE6" s="626"/>
      <c r="BF6" s="627"/>
      <c r="BG6" s="628">
        <v>1258167</v>
      </c>
      <c r="BH6" s="629"/>
      <c r="BI6" s="629"/>
      <c r="BJ6" s="629"/>
      <c r="BK6" s="629"/>
      <c r="BL6" s="629"/>
      <c r="BM6" s="629"/>
      <c r="BN6" s="630"/>
      <c r="BO6" s="655">
        <v>100</v>
      </c>
      <c r="BP6" s="655"/>
      <c r="BQ6" s="655"/>
      <c r="BR6" s="655"/>
      <c r="BS6" s="656" t="s">
        <v>127</v>
      </c>
      <c r="BT6" s="656"/>
      <c r="BU6" s="656"/>
      <c r="BV6" s="656"/>
      <c r="BW6" s="656"/>
      <c r="BX6" s="656"/>
      <c r="BY6" s="656"/>
      <c r="BZ6" s="656"/>
      <c r="CA6" s="656"/>
      <c r="CB6" s="723"/>
      <c r="CD6" s="684" t="s">
        <v>225</v>
      </c>
      <c r="CE6" s="685"/>
      <c r="CF6" s="685"/>
      <c r="CG6" s="685"/>
      <c r="CH6" s="685"/>
      <c r="CI6" s="685"/>
      <c r="CJ6" s="685"/>
      <c r="CK6" s="685"/>
      <c r="CL6" s="685"/>
      <c r="CM6" s="685"/>
      <c r="CN6" s="685"/>
      <c r="CO6" s="685"/>
      <c r="CP6" s="685"/>
      <c r="CQ6" s="686"/>
      <c r="CR6" s="628">
        <v>100308</v>
      </c>
      <c r="CS6" s="629"/>
      <c r="CT6" s="629"/>
      <c r="CU6" s="629"/>
      <c r="CV6" s="629"/>
      <c r="CW6" s="629"/>
      <c r="CX6" s="629"/>
      <c r="CY6" s="630"/>
      <c r="CZ6" s="726">
        <v>1.1000000000000001</v>
      </c>
      <c r="DA6" s="700"/>
      <c r="DB6" s="700"/>
      <c r="DC6" s="729"/>
      <c r="DD6" s="634" t="s">
        <v>559</v>
      </c>
      <c r="DE6" s="629"/>
      <c r="DF6" s="629"/>
      <c r="DG6" s="629"/>
      <c r="DH6" s="629"/>
      <c r="DI6" s="629"/>
      <c r="DJ6" s="629"/>
      <c r="DK6" s="629"/>
      <c r="DL6" s="629"/>
      <c r="DM6" s="629"/>
      <c r="DN6" s="629"/>
      <c r="DO6" s="629"/>
      <c r="DP6" s="630"/>
      <c r="DQ6" s="634">
        <v>100297</v>
      </c>
      <c r="DR6" s="629"/>
      <c r="DS6" s="629"/>
      <c r="DT6" s="629"/>
      <c r="DU6" s="629"/>
      <c r="DV6" s="629"/>
      <c r="DW6" s="629"/>
      <c r="DX6" s="629"/>
      <c r="DY6" s="629"/>
      <c r="DZ6" s="629"/>
      <c r="EA6" s="629"/>
      <c r="EB6" s="629"/>
      <c r="EC6" s="669"/>
    </row>
    <row r="7" spans="2:143" ht="11.25" customHeight="1">
      <c r="B7" s="625" t="s">
        <v>226</v>
      </c>
      <c r="C7" s="626"/>
      <c r="D7" s="626"/>
      <c r="E7" s="626"/>
      <c r="F7" s="626"/>
      <c r="G7" s="626"/>
      <c r="H7" s="626"/>
      <c r="I7" s="626"/>
      <c r="J7" s="626"/>
      <c r="K7" s="626"/>
      <c r="L7" s="626"/>
      <c r="M7" s="626"/>
      <c r="N7" s="626"/>
      <c r="O7" s="626"/>
      <c r="P7" s="626"/>
      <c r="Q7" s="627"/>
      <c r="R7" s="628">
        <v>829</v>
      </c>
      <c r="S7" s="629"/>
      <c r="T7" s="629"/>
      <c r="U7" s="629"/>
      <c r="V7" s="629"/>
      <c r="W7" s="629"/>
      <c r="X7" s="629"/>
      <c r="Y7" s="630"/>
      <c r="Z7" s="655">
        <v>0</v>
      </c>
      <c r="AA7" s="655"/>
      <c r="AB7" s="655"/>
      <c r="AC7" s="655"/>
      <c r="AD7" s="656">
        <v>829</v>
      </c>
      <c r="AE7" s="656"/>
      <c r="AF7" s="656"/>
      <c r="AG7" s="656"/>
      <c r="AH7" s="656"/>
      <c r="AI7" s="656"/>
      <c r="AJ7" s="656"/>
      <c r="AK7" s="656"/>
      <c r="AL7" s="631">
        <v>0</v>
      </c>
      <c r="AM7" s="632"/>
      <c r="AN7" s="632"/>
      <c r="AO7" s="657"/>
      <c r="AP7" s="625" t="s">
        <v>227</v>
      </c>
      <c r="AQ7" s="626"/>
      <c r="AR7" s="626"/>
      <c r="AS7" s="626"/>
      <c r="AT7" s="626"/>
      <c r="AU7" s="626"/>
      <c r="AV7" s="626"/>
      <c r="AW7" s="626"/>
      <c r="AX7" s="626"/>
      <c r="AY7" s="626"/>
      <c r="AZ7" s="626"/>
      <c r="BA7" s="626"/>
      <c r="BB7" s="626"/>
      <c r="BC7" s="626"/>
      <c r="BD7" s="626"/>
      <c r="BE7" s="626"/>
      <c r="BF7" s="627"/>
      <c r="BG7" s="628">
        <v>622883</v>
      </c>
      <c r="BH7" s="629"/>
      <c r="BI7" s="629"/>
      <c r="BJ7" s="629"/>
      <c r="BK7" s="629"/>
      <c r="BL7" s="629"/>
      <c r="BM7" s="629"/>
      <c r="BN7" s="630"/>
      <c r="BO7" s="655">
        <v>49.5</v>
      </c>
      <c r="BP7" s="655"/>
      <c r="BQ7" s="655"/>
      <c r="BR7" s="655"/>
      <c r="BS7" s="656" t="s">
        <v>559</v>
      </c>
      <c r="BT7" s="656"/>
      <c r="BU7" s="656"/>
      <c r="BV7" s="656"/>
      <c r="BW7" s="656"/>
      <c r="BX7" s="656"/>
      <c r="BY7" s="656"/>
      <c r="BZ7" s="656"/>
      <c r="CA7" s="656"/>
      <c r="CB7" s="723"/>
      <c r="CD7" s="670" t="s">
        <v>228</v>
      </c>
      <c r="CE7" s="667"/>
      <c r="CF7" s="667"/>
      <c r="CG7" s="667"/>
      <c r="CH7" s="667"/>
      <c r="CI7" s="667"/>
      <c r="CJ7" s="667"/>
      <c r="CK7" s="667"/>
      <c r="CL7" s="667"/>
      <c r="CM7" s="667"/>
      <c r="CN7" s="667"/>
      <c r="CO7" s="667"/>
      <c r="CP7" s="667"/>
      <c r="CQ7" s="668"/>
      <c r="CR7" s="628">
        <v>2207031</v>
      </c>
      <c r="CS7" s="629"/>
      <c r="CT7" s="629"/>
      <c r="CU7" s="629"/>
      <c r="CV7" s="629"/>
      <c r="CW7" s="629"/>
      <c r="CX7" s="629"/>
      <c r="CY7" s="630"/>
      <c r="CZ7" s="655">
        <v>23.4</v>
      </c>
      <c r="DA7" s="655"/>
      <c r="DB7" s="655"/>
      <c r="DC7" s="655"/>
      <c r="DD7" s="634">
        <v>32514</v>
      </c>
      <c r="DE7" s="629"/>
      <c r="DF7" s="629"/>
      <c r="DG7" s="629"/>
      <c r="DH7" s="629"/>
      <c r="DI7" s="629"/>
      <c r="DJ7" s="629"/>
      <c r="DK7" s="629"/>
      <c r="DL7" s="629"/>
      <c r="DM7" s="629"/>
      <c r="DN7" s="629"/>
      <c r="DO7" s="629"/>
      <c r="DP7" s="630"/>
      <c r="DQ7" s="634">
        <v>1913238</v>
      </c>
      <c r="DR7" s="629"/>
      <c r="DS7" s="629"/>
      <c r="DT7" s="629"/>
      <c r="DU7" s="629"/>
      <c r="DV7" s="629"/>
      <c r="DW7" s="629"/>
      <c r="DX7" s="629"/>
      <c r="DY7" s="629"/>
      <c r="DZ7" s="629"/>
      <c r="EA7" s="629"/>
      <c r="EB7" s="629"/>
      <c r="EC7" s="669"/>
    </row>
    <row r="8" spans="2:143" ht="11.25" customHeight="1">
      <c r="B8" s="625" t="s">
        <v>229</v>
      </c>
      <c r="C8" s="626"/>
      <c r="D8" s="626"/>
      <c r="E8" s="626"/>
      <c r="F8" s="626"/>
      <c r="G8" s="626"/>
      <c r="H8" s="626"/>
      <c r="I8" s="626"/>
      <c r="J8" s="626"/>
      <c r="K8" s="626"/>
      <c r="L8" s="626"/>
      <c r="M8" s="626"/>
      <c r="N8" s="626"/>
      <c r="O8" s="626"/>
      <c r="P8" s="626"/>
      <c r="Q8" s="627"/>
      <c r="R8" s="628">
        <v>8334</v>
      </c>
      <c r="S8" s="629"/>
      <c r="T8" s="629"/>
      <c r="U8" s="629"/>
      <c r="V8" s="629"/>
      <c r="W8" s="629"/>
      <c r="X8" s="629"/>
      <c r="Y8" s="630"/>
      <c r="Z8" s="655">
        <v>0.1</v>
      </c>
      <c r="AA8" s="655"/>
      <c r="AB8" s="655"/>
      <c r="AC8" s="655"/>
      <c r="AD8" s="656">
        <v>8334</v>
      </c>
      <c r="AE8" s="656"/>
      <c r="AF8" s="656"/>
      <c r="AG8" s="656"/>
      <c r="AH8" s="656"/>
      <c r="AI8" s="656"/>
      <c r="AJ8" s="656"/>
      <c r="AK8" s="656"/>
      <c r="AL8" s="631">
        <v>0.2</v>
      </c>
      <c r="AM8" s="632"/>
      <c r="AN8" s="632"/>
      <c r="AO8" s="657"/>
      <c r="AP8" s="625" t="s">
        <v>560</v>
      </c>
      <c r="AQ8" s="626"/>
      <c r="AR8" s="626"/>
      <c r="AS8" s="626"/>
      <c r="AT8" s="626"/>
      <c r="AU8" s="626"/>
      <c r="AV8" s="626"/>
      <c r="AW8" s="626"/>
      <c r="AX8" s="626"/>
      <c r="AY8" s="626"/>
      <c r="AZ8" s="626"/>
      <c r="BA8" s="626"/>
      <c r="BB8" s="626"/>
      <c r="BC8" s="626"/>
      <c r="BD8" s="626"/>
      <c r="BE8" s="626"/>
      <c r="BF8" s="627"/>
      <c r="BG8" s="628">
        <v>22249</v>
      </c>
      <c r="BH8" s="629"/>
      <c r="BI8" s="629"/>
      <c r="BJ8" s="629"/>
      <c r="BK8" s="629"/>
      <c r="BL8" s="629"/>
      <c r="BM8" s="629"/>
      <c r="BN8" s="630"/>
      <c r="BO8" s="655">
        <v>1.8</v>
      </c>
      <c r="BP8" s="655"/>
      <c r="BQ8" s="655"/>
      <c r="BR8" s="655"/>
      <c r="BS8" s="656" t="s">
        <v>561</v>
      </c>
      <c r="BT8" s="656"/>
      <c r="BU8" s="656"/>
      <c r="BV8" s="656"/>
      <c r="BW8" s="656"/>
      <c r="BX8" s="656"/>
      <c r="BY8" s="656"/>
      <c r="BZ8" s="656"/>
      <c r="CA8" s="656"/>
      <c r="CB8" s="723"/>
      <c r="CD8" s="670" t="s">
        <v>230</v>
      </c>
      <c r="CE8" s="667"/>
      <c r="CF8" s="667"/>
      <c r="CG8" s="667"/>
      <c r="CH8" s="667"/>
      <c r="CI8" s="667"/>
      <c r="CJ8" s="667"/>
      <c r="CK8" s="667"/>
      <c r="CL8" s="667"/>
      <c r="CM8" s="667"/>
      <c r="CN8" s="667"/>
      <c r="CO8" s="667"/>
      <c r="CP8" s="667"/>
      <c r="CQ8" s="668"/>
      <c r="CR8" s="628">
        <v>2565564</v>
      </c>
      <c r="CS8" s="629"/>
      <c r="CT8" s="629"/>
      <c r="CU8" s="629"/>
      <c r="CV8" s="629"/>
      <c r="CW8" s="629"/>
      <c r="CX8" s="629"/>
      <c r="CY8" s="630"/>
      <c r="CZ8" s="655">
        <v>27.2</v>
      </c>
      <c r="DA8" s="655"/>
      <c r="DB8" s="655"/>
      <c r="DC8" s="655"/>
      <c r="DD8" s="634">
        <v>3939</v>
      </c>
      <c r="DE8" s="629"/>
      <c r="DF8" s="629"/>
      <c r="DG8" s="629"/>
      <c r="DH8" s="629"/>
      <c r="DI8" s="629"/>
      <c r="DJ8" s="629"/>
      <c r="DK8" s="629"/>
      <c r="DL8" s="629"/>
      <c r="DM8" s="629"/>
      <c r="DN8" s="629"/>
      <c r="DO8" s="629"/>
      <c r="DP8" s="630"/>
      <c r="DQ8" s="634">
        <v>1101390</v>
      </c>
      <c r="DR8" s="629"/>
      <c r="DS8" s="629"/>
      <c r="DT8" s="629"/>
      <c r="DU8" s="629"/>
      <c r="DV8" s="629"/>
      <c r="DW8" s="629"/>
      <c r="DX8" s="629"/>
      <c r="DY8" s="629"/>
      <c r="DZ8" s="629"/>
      <c r="EA8" s="629"/>
      <c r="EB8" s="629"/>
      <c r="EC8" s="669"/>
    </row>
    <row r="9" spans="2:143" ht="11.25" customHeight="1">
      <c r="B9" s="625" t="s">
        <v>231</v>
      </c>
      <c r="C9" s="626"/>
      <c r="D9" s="626"/>
      <c r="E9" s="626"/>
      <c r="F9" s="626"/>
      <c r="G9" s="626"/>
      <c r="H9" s="626"/>
      <c r="I9" s="626"/>
      <c r="J9" s="626"/>
      <c r="K9" s="626"/>
      <c r="L9" s="626"/>
      <c r="M9" s="626"/>
      <c r="N9" s="626"/>
      <c r="O9" s="626"/>
      <c r="P9" s="626"/>
      <c r="Q9" s="627"/>
      <c r="R9" s="628">
        <v>9711</v>
      </c>
      <c r="S9" s="629"/>
      <c r="T9" s="629"/>
      <c r="U9" s="629"/>
      <c r="V9" s="629"/>
      <c r="W9" s="629"/>
      <c r="X9" s="629"/>
      <c r="Y9" s="630"/>
      <c r="Z9" s="655">
        <v>0.1</v>
      </c>
      <c r="AA9" s="655"/>
      <c r="AB9" s="655"/>
      <c r="AC9" s="655"/>
      <c r="AD9" s="656">
        <v>9711</v>
      </c>
      <c r="AE9" s="656"/>
      <c r="AF9" s="656"/>
      <c r="AG9" s="656"/>
      <c r="AH9" s="656"/>
      <c r="AI9" s="656"/>
      <c r="AJ9" s="656"/>
      <c r="AK9" s="656"/>
      <c r="AL9" s="631">
        <v>0.2</v>
      </c>
      <c r="AM9" s="632"/>
      <c r="AN9" s="632"/>
      <c r="AO9" s="657"/>
      <c r="AP9" s="625" t="s">
        <v>562</v>
      </c>
      <c r="AQ9" s="626"/>
      <c r="AR9" s="626"/>
      <c r="AS9" s="626"/>
      <c r="AT9" s="626"/>
      <c r="AU9" s="626"/>
      <c r="AV9" s="626"/>
      <c r="AW9" s="626"/>
      <c r="AX9" s="626"/>
      <c r="AY9" s="626"/>
      <c r="AZ9" s="626"/>
      <c r="BA9" s="626"/>
      <c r="BB9" s="626"/>
      <c r="BC9" s="626"/>
      <c r="BD9" s="626"/>
      <c r="BE9" s="626"/>
      <c r="BF9" s="627"/>
      <c r="BG9" s="628">
        <v>563257</v>
      </c>
      <c r="BH9" s="629"/>
      <c r="BI9" s="629"/>
      <c r="BJ9" s="629"/>
      <c r="BK9" s="629"/>
      <c r="BL9" s="629"/>
      <c r="BM9" s="629"/>
      <c r="BN9" s="630"/>
      <c r="BO9" s="655">
        <v>44.8</v>
      </c>
      <c r="BP9" s="655"/>
      <c r="BQ9" s="655"/>
      <c r="BR9" s="655"/>
      <c r="BS9" s="656" t="s">
        <v>127</v>
      </c>
      <c r="BT9" s="656"/>
      <c r="BU9" s="656"/>
      <c r="BV9" s="656"/>
      <c r="BW9" s="656"/>
      <c r="BX9" s="656"/>
      <c r="BY9" s="656"/>
      <c r="BZ9" s="656"/>
      <c r="CA9" s="656"/>
      <c r="CB9" s="723"/>
      <c r="CD9" s="670" t="s">
        <v>232</v>
      </c>
      <c r="CE9" s="667"/>
      <c r="CF9" s="667"/>
      <c r="CG9" s="667"/>
      <c r="CH9" s="667"/>
      <c r="CI9" s="667"/>
      <c r="CJ9" s="667"/>
      <c r="CK9" s="667"/>
      <c r="CL9" s="667"/>
      <c r="CM9" s="667"/>
      <c r="CN9" s="667"/>
      <c r="CO9" s="667"/>
      <c r="CP9" s="667"/>
      <c r="CQ9" s="668"/>
      <c r="CR9" s="628">
        <v>867215</v>
      </c>
      <c r="CS9" s="629"/>
      <c r="CT9" s="629"/>
      <c r="CU9" s="629"/>
      <c r="CV9" s="629"/>
      <c r="CW9" s="629"/>
      <c r="CX9" s="629"/>
      <c r="CY9" s="630"/>
      <c r="CZ9" s="655">
        <v>9.1999999999999993</v>
      </c>
      <c r="DA9" s="655"/>
      <c r="DB9" s="655"/>
      <c r="DC9" s="655"/>
      <c r="DD9" s="634">
        <v>6045</v>
      </c>
      <c r="DE9" s="629"/>
      <c r="DF9" s="629"/>
      <c r="DG9" s="629"/>
      <c r="DH9" s="629"/>
      <c r="DI9" s="629"/>
      <c r="DJ9" s="629"/>
      <c r="DK9" s="629"/>
      <c r="DL9" s="629"/>
      <c r="DM9" s="629"/>
      <c r="DN9" s="629"/>
      <c r="DO9" s="629"/>
      <c r="DP9" s="630"/>
      <c r="DQ9" s="634">
        <v>674324</v>
      </c>
      <c r="DR9" s="629"/>
      <c r="DS9" s="629"/>
      <c r="DT9" s="629"/>
      <c r="DU9" s="629"/>
      <c r="DV9" s="629"/>
      <c r="DW9" s="629"/>
      <c r="DX9" s="629"/>
      <c r="DY9" s="629"/>
      <c r="DZ9" s="629"/>
      <c r="EA9" s="629"/>
      <c r="EB9" s="629"/>
      <c r="EC9" s="669"/>
    </row>
    <row r="10" spans="2:143" ht="11.25" customHeight="1">
      <c r="B10" s="625" t="s">
        <v>563</v>
      </c>
      <c r="C10" s="626"/>
      <c r="D10" s="626"/>
      <c r="E10" s="626"/>
      <c r="F10" s="626"/>
      <c r="G10" s="626"/>
      <c r="H10" s="626"/>
      <c r="I10" s="626"/>
      <c r="J10" s="626"/>
      <c r="K10" s="626"/>
      <c r="L10" s="626"/>
      <c r="M10" s="626"/>
      <c r="N10" s="626"/>
      <c r="O10" s="626"/>
      <c r="P10" s="626"/>
      <c r="Q10" s="627"/>
      <c r="R10" s="628" t="s">
        <v>559</v>
      </c>
      <c r="S10" s="629"/>
      <c r="T10" s="629"/>
      <c r="U10" s="629"/>
      <c r="V10" s="629"/>
      <c r="W10" s="629"/>
      <c r="X10" s="629"/>
      <c r="Y10" s="630"/>
      <c r="Z10" s="655" t="s">
        <v>561</v>
      </c>
      <c r="AA10" s="655"/>
      <c r="AB10" s="655"/>
      <c r="AC10" s="655"/>
      <c r="AD10" s="656" t="s">
        <v>127</v>
      </c>
      <c r="AE10" s="656"/>
      <c r="AF10" s="656"/>
      <c r="AG10" s="656"/>
      <c r="AH10" s="656"/>
      <c r="AI10" s="656"/>
      <c r="AJ10" s="656"/>
      <c r="AK10" s="656"/>
      <c r="AL10" s="631" t="s">
        <v>127</v>
      </c>
      <c r="AM10" s="632"/>
      <c r="AN10" s="632"/>
      <c r="AO10" s="657"/>
      <c r="AP10" s="625" t="s">
        <v>564</v>
      </c>
      <c r="AQ10" s="626"/>
      <c r="AR10" s="626"/>
      <c r="AS10" s="626"/>
      <c r="AT10" s="626"/>
      <c r="AU10" s="626"/>
      <c r="AV10" s="626"/>
      <c r="AW10" s="626"/>
      <c r="AX10" s="626"/>
      <c r="AY10" s="626"/>
      <c r="AZ10" s="626"/>
      <c r="BA10" s="626"/>
      <c r="BB10" s="626"/>
      <c r="BC10" s="626"/>
      <c r="BD10" s="626"/>
      <c r="BE10" s="626"/>
      <c r="BF10" s="627"/>
      <c r="BG10" s="628">
        <v>20436</v>
      </c>
      <c r="BH10" s="629"/>
      <c r="BI10" s="629"/>
      <c r="BJ10" s="629"/>
      <c r="BK10" s="629"/>
      <c r="BL10" s="629"/>
      <c r="BM10" s="629"/>
      <c r="BN10" s="630"/>
      <c r="BO10" s="655">
        <v>1.6</v>
      </c>
      <c r="BP10" s="655"/>
      <c r="BQ10" s="655"/>
      <c r="BR10" s="655"/>
      <c r="BS10" s="656" t="s">
        <v>559</v>
      </c>
      <c r="BT10" s="656"/>
      <c r="BU10" s="656"/>
      <c r="BV10" s="656"/>
      <c r="BW10" s="656"/>
      <c r="BX10" s="656"/>
      <c r="BY10" s="656"/>
      <c r="BZ10" s="656"/>
      <c r="CA10" s="656"/>
      <c r="CB10" s="723"/>
      <c r="CD10" s="670" t="s">
        <v>233</v>
      </c>
      <c r="CE10" s="667"/>
      <c r="CF10" s="667"/>
      <c r="CG10" s="667"/>
      <c r="CH10" s="667"/>
      <c r="CI10" s="667"/>
      <c r="CJ10" s="667"/>
      <c r="CK10" s="667"/>
      <c r="CL10" s="667"/>
      <c r="CM10" s="667"/>
      <c r="CN10" s="667"/>
      <c r="CO10" s="667"/>
      <c r="CP10" s="667"/>
      <c r="CQ10" s="668"/>
      <c r="CR10" s="628" t="s">
        <v>127</v>
      </c>
      <c r="CS10" s="629"/>
      <c r="CT10" s="629"/>
      <c r="CU10" s="629"/>
      <c r="CV10" s="629"/>
      <c r="CW10" s="629"/>
      <c r="CX10" s="629"/>
      <c r="CY10" s="630"/>
      <c r="CZ10" s="655" t="s">
        <v>127</v>
      </c>
      <c r="DA10" s="655"/>
      <c r="DB10" s="655"/>
      <c r="DC10" s="655"/>
      <c r="DD10" s="634" t="s">
        <v>559</v>
      </c>
      <c r="DE10" s="629"/>
      <c r="DF10" s="629"/>
      <c r="DG10" s="629"/>
      <c r="DH10" s="629"/>
      <c r="DI10" s="629"/>
      <c r="DJ10" s="629"/>
      <c r="DK10" s="629"/>
      <c r="DL10" s="629"/>
      <c r="DM10" s="629"/>
      <c r="DN10" s="629"/>
      <c r="DO10" s="629"/>
      <c r="DP10" s="630"/>
      <c r="DQ10" s="634" t="s">
        <v>127</v>
      </c>
      <c r="DR10" s="629"/>
      <c r="DS10" s="629"/>
      <c r="DT10" s="629"/>
      <c r="DU10" s="629"/>
      <c r="DV10" s="629"/>
      <c r="DW10" s="629"/>
      <c r="DX10" s="629"/>
      <c r="DY10" s="629"/>
      <c r="DZ10" s="629"/>
      <c r="EA10" s="629"/>
      <c r="EB10" s="629"/>
      <c r="EC10" s="669"/>
    </row>
    <row r="11" spans="2:143" ht="11.25" customHeight="1">
      <c r="B11" s="625" t="s">
        <v>234</v>
      </c>
      <c r="C11" s="626"/>
      <c r="D11" s="626"/>
      <c r="E11" s="626"/>
      <c r="F11" s="626"/>
      <c r="G11" s="626"/>
      <c r="H11" s="626"/>
      <c r="I11" s="626"/>
      <c r="J11" s="626"/>
      <c r="K11" s="626"/>
      <c r="L11" s="626"/>
      <c r="M11" s="626"/>
      <c r="N11" s="626"/>
      <c r="O11" s="626"/>
      <c r="P11" s="626"/>
      <c r="Q11" s="627"/>
      <c r="R11" s="628">
        <v>313096</v>
      </c>
      <c r="S11" s="629"/>
      <c r="T11" s="629"/>
      <c r="U11" s="629"/>
      <c r="V11" s="629"/>
      <c r="W11" s="629"/>
      <c r="X11" s="629"/>
      <c r="Y11" s="630"/>
      <c r="Z11" s="631">
        <v>3.2</v>
      </c>
      <c r="AA11" s="632"/>
      <c r="AB11" s="632"/>
      <c r="AC11" s="633"/>
      <c r="AD11" s="634">
        <v>313096</v>
      </c>
      <c r="AE11" s="629"/>
      <c r="AF11" s="629"/>
      <c r="AG11" s="629"/>
      <c r="AH11" s="629"/>
      <c r="AI11" s="629"/>
      <c r="AJ11" s="629"/>
      <c r="AK11" s="630"/>
      <c r="AL11" s="631">
        <v>7</v>
      </c>
      <c r="AM11" s="632"/>
      <c r="AN11" s="632"/>
      <c r="AO11" s="657"/>
      <c r="AP11" s="625" t="s">
        <v>565</v>
      </c>
      <c r="AQ11" s="626"/>
      <c r="AR11" s="626"/>
      <c r="AS11" s="626"/>
      <c r="AT11" s="626"/>
      <c r="AU11" s="626"/>
      <c r="AV11" s="626"/>
      <c r="AW11" s="626"/>
      <c r="AX11" s="626"/>
      <c r="AY11" s="626"/>
      <c r="AZ11" s="626"/>
      <c r="BA11" s="626"/>
      <c r="BB11" s="626"/>
      <c r="BC11" s="626"/>
      <c r="BD11" s="626"/>
      <c r="BE11" s="626"/>
      <c r="BF11" s="627"/>
      <c r="BG11" s="628">
        <v>16941</v>
      </c>
      <c r="BH11" s="629"/>
      <c r="BI11" s="629"/>
      <c r="BJ11" s="629"/>
      <c r="BK11" s="629"/>
      <c r="BL11" s="629"/>
      <c r="BM11" s="629"/>
      <c r="BN11" s="630"/>
      <c r="BO11" s="655">
        <v>1.3</v>
      </c>
      <c r="BP11" s="655"/>
      <c r="BQ11" s="655"/>
      <c r="BR11" s="655"/>
      <c r="BS11" s="656" t="s">
        <v>559</v>
      </c>
      <c r="BT11" s="656"/>
      <c r="BU11" s="656"/>
      <c r="BV11" s="656"/>
      <c r="BW11" s="656"/>
      <c r="BX11" s="656"/>
      <c r="BY11" s="656"/>
      <c r="BZ11" s="656"/>
      <c r="CA11" s="656"/>
      <c r="CB11" s="723"/>
      <c r="CD11" s="670" t="s">
        <v>235</v>
      </c>
      <c r="CE11" s="667"/>
      <c r="CF11" s="667"/>
      <c r="CG11" s="667"/>
      <c r="CH11" s="667"/>
      <c r="CI11" s="667"/>
      <c r="CJ11" s="667"/>
      <c r="CK11" s="667"/>
      <c r="CL11" s="667"/>
      <c r="CM11" s="667"/>
      <c r="CN11" s="667"/>
      <c r="CO11" s="667"/>
      <c r="CP11" s="667"/>
      <c r="CQ11" s="668"/>
      <c r="CR11" s="628">
        <v>123688</v>
      </c>
      <c r="CS11" s="629"/>
      <c r="CT11" s="629"/>
      <c r="CU11" s="629"/>
      <c r="CV11" s="629"/>
      <c r="CW11" s="629"/>
      <c r="CX11" s="629"/>
      <c r="CY11" s="630"/>
      <c r="CZ11" s="655">
        <v>1.3</v>
      </c>
      <c r="DA11" s="655"/>
      <c r="DB11" s="655"/>
      <c r="DC11" s="655"/>
      <c r="DD11" s="634">
        <v>49802</v>
      </c>
      <c r="DE11" s="629"/>
      <c r="DF11" s="629"/>
      <c r="DG11" s="629"/>
      <c r="DH11" s="629"/>
      <c r="DI11" s="629"/>
      <c r="DJ11" s="629"/>
      <c r="DK11" s="629"/>
      <c r="DL11" s="629"/>
      <c r="DM11" s="629"/>
      <c r="DN11" s="629"/>
      <c r="DO11" s="629"/>
      <c r="DP11" s="630"/>
      <c r="DQ11" s="634">
        <v>66860</v>
      </c>
      <c r="DR11" s="629"/>
      <c r="DS11" s="629"/>
      <c r="DT11" s="629"/>
      <c r="DU11" s="629"/>
      <c r="DV11" s="629"/>
      <c r="DW11" s="629"/>
      <c r="DX11" s="629"/>
      <c r="DY11" s="629"/>
      <c r="DZ11" s="629"/>
      <c r="EA11" s="629"/>
      <c r="EB11" s="629"/>
      <c r="EC11" s="669"/>
    </row>
    <row r="12" spans="2:143" ht="11.25" customHeight="1">
      <c r="B12" s="625" t="s">
        <v>236</v>
      </c>
      <c r="C12" s="626"/>
      <c r="D12" s="626"/>
      <c r="E12" s="626"/>
      <c r="F12" s="626"/>
      <c r="G12" s="626"/>
      <c r="H12" s="626"/>
      <c r="I12" s="626"/>
      <c r="J12" s="626"/>
      <c r="K12" s="626"/>
      <c r="L12" s="626"/>
      <c r="M12" s="626"/>
      <c r="N12" s="626"/>
      <c r="O12" s="626"/>
      <c r="P12" s="626"/>
      <c r="Q12" s="627"/>
      <c r="R12" s="628" t="s">
        <v>127</v>
      </c>
      <c r="S12" s="629"/>
      <c r="T12" s="629"/>
      <c r="U12" s="629"/>
      <c r="V12" s="629"/>
      <c r="W12" s="629"/>
      <c r="X12" s="629"/>
      <c r="Y12" s="630"/>
      <c r="Z12" s="655" t="s">
        <v>559</v>
      </c>
      <c r="AA12" s="655"/>
      <c r="AB12" s="655"/>
      <c r="AC12" s="655"/>
      <c r="AD12" s="656" t="s">
        <v>127</v>
      </c>
      <c r="AE12" s="656"/>
      <c r="AF12" s="656"/>
      <c r="AG12" s="656"/>
      <c r="AH12" s="656"/>
      <c r="AI12" s="656"/>
      <c r="AJ12" s="656"/>
      <c r="AK12" s="656"/>
      <c r="AL12" s="631" t="s">
        <v>561</v>
      </c>
      <c r="AM12" s="632"/>
      <c r="AN12" s="632"/>
      <c r="AO12" s="657"/>
      <c r="AP12" s="625" t="s">
        <v>237</v>
      </c>
      <c r="AQ12" s="626"/>
      <c r="AR12" s="626"/>
      <c r="AS12" s="626"/>
      <c r="AT12" s="626"/>
      <c r="AU12" s="626"/>
      <c r="AV12" s="626"/>
      <c r="AW12" s="626"/>
      <c r="AX12" s="626"/>
      <c r="AY12" s="626"/>
      <c r="AZ12" s="626"/>
      <c r="BA12" s="626"/>
      <c r="BB12" s="626"/>
      <c r="BC12" s="626"/>
      <c r="BD12" s="626"/>
      <c r="BE12" s="626"/>
      <c r="BF12" s="627"/>
      <c r="BG12" s="628">
        <v>497087</v>
      </c>
      <c r="BH12" s="629"/>
      <c r="BI12" s="629"/>
      <c r="BJ12" s="629"/>
      <c r="BK12" s="629"/>
      <c r="BL12" s="629"/>
      <c r="BM12" s="629"/>
      <c r="BN12" s="630"/>
      <c r="BO12" s="655">
        <v>39.5</v>
      </c>
      <c r="BP12" s="655"/>
      <c r="BQ12" s="655"/>
      <c r="BR12" s="655"/>
      <c r="BS12" s="656" t="s">
        <v>127</v>
      </c>
      <c r="BT12" s="656"/>
      <c r="BU12" s="656"/>
      <c r="BV12" s="656"/>
      <c r="BW12" s="656"/>
      <c r="BX12" s="656"/>
      <c r="BY12" s="656"/>
      <c r="BZ12" s="656"/>
      <c r="CA12" s="656"/>
      <c r="CB12" s="723"/>
      <c r="CD12" s="670" t="s">
        <v>238</v>
      </c>
      <c r="CE12" s="667"/>
      <c r="CF12" s="667"/>
      <c r="CG12" s="667"/>
      <c r="CH12" s="667"/>
      <c r="CI12" s="667"/>
      <c r="CJ12" s="667"/>
      <c r="CK12" s="667"/>
      <c r="CL12" s="667"/>
      <c r="CM12" s="667"/>
      <c r="CN12" s="667"/>
      <c r="CO12" s="667"/>
      <c r="CP12" s="667"/>
      <c r="CQ12" s="668"/>
      <c r="CR12" s="628">
        <v>336767</v>
      </c>
      <c r="CS12" s="629"/>
      <c r="CT12" s="629"/>
      <c r="CU12" s="629"/>
      <c r="CV12" s="629"/>
      <c r="CW12" s="629"/>
      <c r="CX12" s="629"/>
      <c r="CY12" s="630"/>
      <c r="CZ12" s="655">
        <v>3.6</v>
      </c>
      <c r="DA12" s="655"/>
      <c r="DB12" s="655"/>
      <c r="DC12" s="655"/>
      <c r="DD12" s="634" t="s">
        <v>127</v>
      </c>
      <c r="DE12" s="629"/>
      <c r="DF12" s="629"/>
      <c r="DG12" s="629"/>
      <c r="DH12" s="629"/>
      <c r="DI12" s="629"/>
      <c r="DJ12" s="629"/>
      <c r="DK12" s="629"/>
      <c r="DL12" s="629"/>
      <c r="DM12" s="629"/>
      <c r="DN12" s="629"/>
      <c r="DO12" s="629"/>
      <c r="DP12" s="630"/>
      <c r="DQ12" s="634">
        <v>285089</v>
      </c>
      <c r="DR12" s="629"/>
      <c r="DS12" s="629"/>
      <c r="DT12" s="629"/>
      <c r="DU12" s="629"/>
      <c r="DV12" s="629"/>
      <c r="DW12" s="629"/>
      <c r="DX12" s="629"/>
      <c r="DY12" s="629"/>
      <c r="DZ12" s="629"/>
      <c r="EA12" s="629"/>
      <c r="EB12" s="629"/>
      <c r="EC12" s="669"/>
    </row>
    <row r="13" spans="2:143" ht="11.25" customHeight="1">
      <c r="B13" s="625" t="s">
        <v>239</v>
      </c>
      <c r="C13" s="626"/>
      <c r="D13" s="626"/>
      <c r="E13" s="626"/>
      <c r="F13" s="626"/>
      <c r="G13" s="626"/>
      <c r="H13" s="626"/>
      <c r="I13" s="626"/>
      <c r="J13" s="626"/>
      <c r="K13" s="626"/>
      <c r="L13" s="626"/>
      <c r="M13" s="626"/>
      <c r="N13" s="626"/>
      <c r="O13" s="626"/>
      <c r="P13" s="626"/>
      <c r="Q13" s="627"/>
      <c r="R13" s="628" t="s">
        <v>127</v>
      </c>
      <c r="S13" s="629"/>
      <c r="T13" s="629"/>
      <c r="U13" s="629"/>
      <c r="V13" s="629"/>
      <c r="W13" s="629"/>
      <c r="X13" s="629"/>
      <c r="Y13" s="630"/>
      <c r="Z13" s="655" t="s">
        <v>559</v>
      </c>
      <c r="AA13" s="655"/>
      <c r="AB13" s="655"/>
      <c r="AC13" s="655"/>
      <c r="AD13" s="656" t="s">
        <v>559</v>
      </c>
      <c r="AE13" s="656"/>
      <c r="AF13" s="656"/>
      <c r="AG13" s="656"/>
      <c r="AH13" s="656"/>
      <c r="AI13" s="656"/>
      <c r="AJ13" s="656"/>
      <c r="AK13" s="656"/>
      <c r="AL13" s="631" t="s">
        <v>559</v>
      </c>
      <c r="AM13" s="632"/>
      <c r="AN13" s="632"/>
      <c r="AO13" s="657"/>
      <c r="AP13" s="625" t="s">
        <v>566</v>
      </c>
      <c r="AQ13" s="626"/>
      <c r="AR13" s="626"/>
      <c r="AS13" s="626"/>
      <c r="AT13" s="626"/>
      <c r="AU13" s="626"/>
      <c r="AV13" s="626"/>
      <c r="AW13" s="626"/>
      <c r="AX13" s="626"/>
      <c r="AY13" s="626"/>
      <c r="AZ13" s="626"/>
      <c r="BA13" s="626"/>
      <c r="BB13" s="626"/>
      <c r="BC13" s="626"/>
      <c r="BD13" s="626"/>
      <c r="BE13" s="626"/>
      <c r="BF13" s="627"/>
      <c r="BG13" s="628">
        <v>476437</v>
      </c>
      <c r="BH13" s="629"/>
      <c r="BI13" s="629"/>
      <c r="BJ13" s="629"/>
      <c r="BK13" s="629"/>
      <c r="BL13" s="629"/>
      <c r="BM13" s="629"/>
      <c r="BN13" s="630"/>
      <c r="BO13" s="655">
        <v>37.9</v>
      </c>
      <c r="BP13" s="655"/>
      <c r="BQ13" s="655"/>
      <c r="BR13" s="655"/>
      <c r="BS13" s="656" t="s">
        <v>559</v>
      </c>
      <c r="BT13" s="656"/>
      <c r="BU13" s="656"/>
      <c r="BV13" s="656"/>
      <c r="BW13" s="656"/>
      <c r="BX13" s="656"/>
      <c r="BY13" s="656"/>
      <c r="BZ13" s="656"/>
      <c r="CA13" s="656"/>
      <c r="CB13" s="723"/>
      <c r="CD13" s="670" t="s">
        <v>240</v>
      </c>
      <c r="CE13" s="667"/>
      <c r="CF13" s="667"/>
      <c r="CG13" s="667"/>
      <c r="CH13" s="667"/>
      <c r="CI13" s="667"/>
      <c r="CJ13" s="667"/>
      <c r="CK13" s="667"/>
      <c r="CL13" s="667"/>
      <c r="CM13" s="667"/>
      <c r="CN13" s="667"/>
      <c r="CO13" s="667"/>
      <c r="CP13" s="667"/>
      <c r="CQ13" s="668"/>
      <c r="CR13" s="628">
        <v>571964</v>
      </c>
      <c r="CS13" s="629"/>
      <c r="CT13" s="629"/>
      <c r="CU13" s="629"/>
      <c r="CV13" s="629"/>
      <c r="CW13" s="629"/>
      <c r="CX13" s="629"/>
      <c r="CY13" s="630"/>
      <c r="CZ13" s="655">
        <v>6.1</v>
      </c>
      <c r="DA13" s="655"/>
      <c r="DB13" s="655"/>
      <c r="DC13" s="655"/>
      <c r="DD13" s="634">
        <v>173782</v>
      </c>
      <c r="DE13" s="629"/>
      <c r="DF13" s="629"/>
      <c r="DG13" s="629"/>
      <c r="DH13" s="629"/>
      <c r="DI13" s="629"/>
      <c r="DJ13" s="629"/>
      <c r="DK13" s="629"/>
      <c r="DL13" s="629"/>
      <c r="DM13" s="629"/>
      <c r="DN13" s="629"/>
      <c r="DO13" s="629"/>
      <c r="DP13" s="630"/>
      <c r="DQ13" s="634">
        <v>347199</v>
      </c>
      <c r="DR13" s="629"/>
      <c r="DS13" s="629"/>
      <c r="DT13" s="629"/>
      <c r="DU13" s="629"/>
      <c r="DV13" s="629"/>
      <c r="DW13" s="629"/>
      <c r="DX13" s="629"/>
      <c r="DY13" s="629"/>
      <c r="DZ13" s="629"/>
      <c r="EA13" s="629"/>
      <c r="EB13" s="629"/>
      <c r="EC13" s="669"/>
    </row>
    <row r="14" spans="2:143" ht="11.25" customHeight="1">
      <c r="B14" s="625" t="s">
        <v>241</v>
      </c>
      <c r="C14" s="626"/>
      <c r="D14" s="626"/>
      <c r="E14" s="626"/>
      <c r="F14" s="626"/>
      <c r="G14" s="626"/>
      <c r="H14" s="626"/>
      <c r="I14" s="626"/>
      <c r="J14" s="626"/>
      <c r="K14" s="626"/>
      <c r="L14" s="626"/>
      <c r="M14" s="626"/>
      <c r="N14" s="626"/>
      <c r="O14" s="626"/>
      <c r="P14" s="626"/>
      <c r="Q14" s="627"/>
      <c r="R14" s="628" t="s">
        <v>127</v>
      </c>
      <c r="S14" s="629"/>
      <c r="T14" s="629"/>
      <c r="U14" s="629"/>
      <c r="V14" s="629"/>
      <c r="W14" s="629"/>
      <c r="X14" s="629"/>
      <c r="Y14" s="630"/>
      <c r="Z14" s="655" t="s">
        <v>561</v>
      </c>
      <c r="AA14" s="655"/>
      <c r="AB14" s="655"/>
      <c r="AC14" s="655"/>
      <c r="AD14" s="656" t="s">
        <v>559</v>
      </c>
      <c r="AE14" s="656"/>
      <c r="AF14" s="656"/>
      <c r="AG14" s="656"/>
      <c r="AH14" s="656"/>
      <c r="AI14" s="656"/>
      <c r="AJ14" s="656"/>
      <c r="AK14" s="656"/>
      <c r="AL14" s="631" t="s">
        <v>559</v>
      </c>
      <c r="AM14" s="632"/>
      <c r="AN14" s="632"/>
      <c r="AO14" s="657"/>
      <c r="AP14" s="625" t="s">
        <v>567</v>
      </c>
      <c r="AQ14" s="626"/>
      <c r="AR14" s="626"/>
      <c r="AS14" s="626"/>
      <c r="AT14" s="626"/>
      <c r="AU14" s="626"/>
      <c r="AV14" s="626"/>
      <c r="AW14" s="626"/>
      <c r="AX14" s="626"/>
      <c r="AY14" s="626"/>
      <c r="AZ14" s="626"/>
      <c r="BA14" s="626"/>
      <c r="BB14" s="626"/>
      <c r="BC14" s="626"/>
      <c r="BD14" s="626"/>
      <c r="BE14" s="626"/>
      <c r="BF14" s="627"/>
      <c r="BG14" s="628">
        <v>43460</v>
      </c>
      <c r="BH14" s="629"/>
      <c r="BI14" s="629"/>
      <c r="BJ14" s="629"/>
      <c r="BK14" s="629"/>
      <c r="BL14" s="629"/>
      <c r="BM14" s="629"/>
      <c r="BN14" s="630"/>
      <c r="BO14" s="655">
        <v>3.5</v>
      </c>
      <c r="BP14" s="655"/>
      <c r="BQ14" s="655"/>
      <c r="BR14" s="655"/>
      <c r="BS14" s="656" t="s">
        <v>561</v>
      </c>
      <c r="BT14" s="656"/>
      <c r="BU14" s="656"/>
      <c r="BV14" s="656"/>
      <c r="BW14" s="656"/>
      <c r="BX14" s="656"/>
      <c r="BY14" s="656"/>
      <c r="BZ14" s="656"/>
      <c r="CA14" s="656"/>
      <c r="CB14" s="723"/>
      <c r="CD14" s="670" t="s">
        <v>242</v>
      </c>
      <c r="CE14" s="667"/>
      <c r="CF14" s="667"/>
      <c r="CG14" s="667"/>
      <c r="CH14" s="667"/>
      <c r="CI14" s="667"/>
      <c r="CJ14" s="667"/>
      <c r="CK14" s="667"/>
      <c r="CL14" s="667"/>
      <c r="CM14" s="667"/>
      <c r="CN14" s="667"/>
      <c r="CO14" s="667"/>
      <c r="CP14" s="667"/>
      <c r="CQ14" s="668"/>
      <c r="CR14" s="628">
        <v>575135</v>
      </c>
      <c r="CS14" s="629"/>
      <c r="CT14" s="629"/>
      <c r="CU14" s="629"/>
      <c r="CV14" s="629"/>
      <c r="CW14" s="629"/>
      <c r="CX14" s="629"/>
      <c r="CY14" s="630"/>
      <c r="CZ14" s="655">
        <v>6.1</v>
      </c>
      <c r="DA14" s="655"/>
      <c r="DB14" s="655"/>
      <c r="DC14" s="655"/>
      <c r="DD14" s="634">
        <v>332293</v>
      </c>
      <c r="DE14" s="629"/>
      <c r="DF14" s="629"/>
      <c r="DG14" s="629"/>
      <c r="DH14" s="629"/>
      <c r="DI14" s="629"/>
      <c r="DJ14" s="629"/>
      <c r="DK14" s="629"/>
      <c r="DL14" s="629"/>
      <c r="DM14" s="629"/>
      <c r="DN14" s="629"/>
      <c r="DO14" s="629"/>
      <c r="DP14" s="630"/>
      <c r="DQ14" s="634">
        <v>251702</v>
      </c>
      <c r="DR14" s="629"/>
      <c r="DS14" s="629"/>
      <c r="DT14" s="629"/>
      <c r="DU14" s="629"/>
      <c r="DV14" s="629"/>
      <c r="DW14" s="629"/>
      <c r="DX14" s="629"/>
      <c r="DY14" s="629"/>
      <c r="DZ14" s="629"/>
      <c r="EA14" s="629"/>
      <c r="EB14" s="629"/>
      <c r="EC14" s="669"/>
    </row>
    <row r="15" spans="2:143" ht="11.25" customHeight="1">
      <c r="B15" s="625" t="s">
        <v>243</v>
      </c>
      <c r="C15" s="626"/>
      <c r="D15" s="626"/>
      <c r="E15" s="626"/>
      <c r="F15" s="626"/>
      <c r="G15" s="626"/>
      <c r="H15" s="626"/>
      <c r="I15" s="626"/>
      <c r="J15" s="626"/>
      <c r="K15" s="626"/>
      <c r="L15" s="626"/>
      <c r="M15" s="626"/>
      <c r="N15" s="626"/>
      <c r="O15" s="626"/>
      <c r="P15" s="626"/>
      <c r="Q15" s="627"/>
      <c r="R15" s="628" t="s">
        <v>127</v>
      </c>
      <c r="S15" s="629"/>
      <c r="T15" s="629"/>
      <c r="U15" s="629"/>
      <c r="V15" s="629"/>
      <c r="W15" s="629"/>
      <c r="X15" s="629"/>
      <c r="Y15" s="630"/>
      <c r="Z15" s="655" t="s">
        <v>127</v>
      </c>
      <c r="AA15" s="655"/>
      <c r="AB15" s="655"/>
      <c r="AC15" s="655"/>
      <c r="AD15" s="656" t="s">
        <v>127</v>
      </c>
      <c r="AE15" s="656"/>
      <c r="AF15" s="656"/>
      <c r="AG15" s="656"/>
      <c r="AH15" s="656"/>
      <c r="AI15" s="656"/>
      <c r="AJ15" s="656"/>
      <c r="AK15" s="656"/>
      <c r="AL15" s="631" t="s">
        <v>561</v>
      </c>
      <c r="AM15" s="632"/>
      <c r="AN15" s="632"/>
      <c r="AO15" s="657"/>
      <c r="AP15" s="625" t="s">
        <v>568</v>
      </c>
      <c r="AQ15" s="626"/>
      <c r="AR15" s="626"/>
      <c r="AS15" s="626"/>
      <c r="AT15" s="626"/>
      <c r="AU15" s="626"/>
      <c r="AV15" s="626"/>
      <c r="AW15" s="626"/>
      <c r="AX15" s="626"/>
      <c r="AY15" s="626"/>
      <c r="AZ15" s="626"/>
      <c r="BA15" s="626"/>
      <c r="BB15" s="626"/>
      <c r="BC15" s="626"/>
      <c r="BD15" s="626"/>
      <c r="BE15" s="626"/>
      <c r="BF15" s="627"/>
      <c r="BG15" s="628">
        <v>94737</v>
      </c>
      <c r="BH15" s="629"/>
      <c r="BI15" s="629"/>
      <c r="BJ15" s="629"/>
      <c r="BK15" s="629"/>
      <c r="BL15" s="629"/>
      <c r="BM15" s="629"/>
      <c r="BN15" s="630"/>
      <c r="BO15" s="655">
        <v>7.5</v>
      </c>
      <c r="BP15" s="655"/>
      <c r="BQ15" s="655"/>
      <c r="BR15" s="655"/>
      <c r="BS15" s="656" t="s">
        <v>561</v>
      </c>
      <c r="BT15" s="656"/>
      <c r="BU15" s="656"/>
      <c r="BV15" s="656"/>
      <c r="BW15" s="656"/>
      <c r="BX15" s="656"/>
      <c r="BY15" s="656"/>
      <c r="BZ15" s="656"/>
      <c r="CA15" s="656"/>
      <c r="CB15" s="723"/>
      <c r="CD15" s="670" t="s">
        <v>244</v>
      </c>
      <c r="CE15" s="667"/>
      <c r="CF15" s="667"/>
      <c r="CG15" s="667"/>
      <c r="CH15" s="667"/>
      <c r="CI15" s="667"/>
      <c r="CJ15" s="667"/>
      <c r="CK15" s="667"/>
      <c r="CL15" s="667"/>
      <c r="CM15" s="667"/>
      <c r="CN15" s="667"/>
      <c r="CO15" s="667"/>
      <c r="CP15" s="667"/>
      <c r="CQ15" s="668"/>
      <c r="CR15" s="628">
        <v>811342</v>
      </c>
      <c r="CS15" s="629"/>
      <c r="CT15" s="629"/>
      <c r="CU15" s="629"/>
      <c r="CV15" s="629"/>
      <c r="CW15" s="629"/>
      <c r="CX15" s="629"/>
      <c r="CY15" s="630"/>
      <c r="CZ15" s="655">
        <v>8.6</v>
      </c>
      <c r="DA15" s="655"/>
      <c r="DB15" s="655"/>
      <c r="DC15" s="655"/>
      <c r="DD15" s="634">
        <v>82178</v>
      </c>
      <c r="DE15" s="629"/>
      <c r="DF15" s="629"/>
      <c r="DG15" s="629"/>
      <c r="DH15" s="629"/>
      <c r="DI15" s="629"/>
      <c r="DJ15" s="629"/>
      <c r="DK15" s="629"/>
      <c r="DL15" s="629"/>
      <c r="DM15" s="629"/>
      <c r="DN15" s="629"/>
      <c r="DO15" s="629"/>
      <c r="DP15" s="630"/>
      <c r="DQ15" s="634">
        <v>571476</v>
      </c>
      <c r="DR15" s="629"/>
      <c r="DS15" s="629"/>
      <c r="DT15" s="629"/>
      <c r="DU15" s="629"/>
      <c r="DV15" s="629"/>
      <c r="DW15" s="629"/>
      <c r="DX15" s="629"/>
      <c r="DY15" s="629"/>
      <c r="DZ15" s="629"/>
      <c r="EA15" s="629"/>
      <c r="EB15" s="629"/>
      <c r="EC15" s="669"/>
    </row>
    <row r="16" spans="2:143" ht="11.25" customHeight="1">
      <c r="B16" s="625" t="s">
        <v>245</v>
      </c>
      <c r="C16" s="626"/>
      <c r="D16" s="626"/>
      <c r="E16" s="626"/>
      <c r="F16" s="626"/>
      <c r="G16" s="626"/>
      <c r="H16" s="626"/>
      <c r="I16" s="626"/>
      <c r="J16" s="626"/>
      <c r="K16" s="626"/>
      <c r="L16" s="626"/>
      <c r="M16" s="626"/>
      <c r="N16" s="626"/>
      <c r="O16" s="626"/>
      <c r="P16" s="626"/>
      <c r="Q16" s="627"/>
      <c r="R16" s="628">
        <v>4345</v>
      </c>
      <c r="S16" s="629"/>
      <c r="T16" s="629"/>
      <c r="U16" s="629"/>
      <c r="V16" s="629"/>
      <c r="W16" s="629"/>
      <c r="X16" s="629"/>
      <c r="Y16" s="630"/>
      <c r="Z16" s="655">
        <v>0</v>
      </c>
      <c r="AA16" s="655"/>
      <c r="AB16" s="655"/>
      <c r="AC16" s="655"/>
      <c r="AD16" s="656">
        <v>4345</v>
      </c>
      <c r="AE16" s="656"/>
      <c r="AF16" s="656"/>
      <c r="AG16" s="656"/>
      <c r="AH16" s="656"/>
      <c r="AI16" s="656"/>
      <c r="AJ16" s="656"/>
      <c r="AK16" s="656"/>
      <c r="AL16" s="631">
        <v>0.1</v>
      </c>
      <c r="AM16" s="632"/>
      <c r="AN16" s="632"/>
      <c r="AO16" s="657"/>
      <c r="AP16" s="625" t="s">
        <v>569</v>
      </c>
      <c r="AQ16" s="626"/>
      <c r="AR16" s="626"/>
      <c r="AS16" s="626"/>
      <c r="AT16" s="626"/>
      <c r="AU16" s="626"/>
      <c r="AV16" s="626"/>
      <c r="AW16" s="626"/>
      <c r="AX16" s="626"/>
      <c r="AY16" s="626"/>
      <c r="AZ16" s="626"/>
      <c r="BA16" s="626"/>
      <c r="BB16" s="626"/>
      <c r="BC16" s="626"/>
      <c r="BD16" s="626"/>
      <c r="BE16" s="626"/>
      <c r="BF16" s="627"/>
      <c r="BG16" s="628" t="s">
        <v>561</v>
      </c>
      <c r="BH16" s="629"/>
      <c r="BI16" s="629"/>
      <c r="BJ16" s="629"/>
      <c r="BK16" s="629"/>
      <c r="BL16" s="629"/>
      <c r="BM16" s="629"/>
      <c r="BN16" s="630"/>
      <c r="BO16" s="655" t="s">
        <v>559</v>
      </c>
      <c r="BP16" s="655"/>
      <c r="BQ16" s="655"/>
      <c r="BR16" s="655"/>
      <c r="BS16" s="656" t="s">
        <v>559</v>
      </c>
      <c r="BT16" s="656"/>
      <c r="BU16" s="656"/>
      <c r="BV16" s="656"/>
      <c r="BW16" s="656"/>
      <c r="BX16" s="656"/>
      <c r="BY16" s="656"/>
      <c r="BZ16" s="656"/>
      <c r="CA16" s="656"/>
      <c r="CB16" s="723"/>
      <c r="CD16" s="670" t="s">
        <v>246</v>
      </c>
      <c r="CE16" s="667"/>
      <c r="CF16" s="667"/>
      <c r="CG16" s="667"/>
      <c r="CH16" s="667"/>
      <c r="CI16" s="667"/>
      <c r="CJ16" s="667"/>
      <c r="CK16" s="667"/>
      <c r="CL16" s="667"/>
      <c r="CM16" s="667"/>
      <c r="CN16" s="667"/>
      <c r="CO16" s="667"/>
      <c r="CP16" s="667"/>
      <c r="CQ16" s="668"/>
      <c r="CR16" s="628" t="s">
        <v>127</v>
      </c>
      <c r="CS16" s="629"/>
      <c r="CT16" s="629"/>
      <c r="CU16" s="629"/>
      <c r="CV16" s="629"/>
      <c r="CW16" s="629"/>
      <c r="CX16" s="629"/>
      <c r="CY16" s="630"/>
      <c r="CZ16" s="655" t="s">
        <v>559</v>
      </c>
      <c r="DA16" s="655"/>
      <c r="DB16" s="655"/>
      <c r="DC16" s="655"/>
      <c r="DD16" s="634" t="s">
        <v>127</v>
      </c>
      <c r="DE16" s="629"/>
      <c r="DF16" s="629"/>
      <c r="DG16" s="629"/>
      <c r="DH16" s="629"/>
      <c r="DI16" s="629"/>
      <c r="DJ16" s="629"/>
      <c r="DK16" s="629"/>
      <c r="DL16" s="629"/>
      <c r="DM16" s="629"/>
      <c r="DN16" s="629"/>
      <c r="DO16" s="629"/>
      <c r="DP16" s="630"/>
      <c r="DQ16" s="634" t="s">
        <v>561</v>
      </c>
      <c r="DR16" s="629"/>
      <c r="DS16" s="629"/>
      <c r="DT16" s="629"/>
      <c r="DU16" s="629"/>
      <c r="DV16" s="629"/>
      <c r="DW16" s="629"/>
      <c r="DX16" s="629"/>
      <c r="DY16" s="629"/>
      <c r="DZ16" s="629"/>
      <c r="EA16" s="629"/>
      <c r="EB16" s="629"/>
      <c r="EC16" s="669"/>
    </row>
    <row r="17" spans="2:133" ht="11.25" customHeight="1">
      <c r="B17" s="625" t="s">
        <v>247</v>
      </c>
      <c r="C17" s="626"/>
      <c r="D17" s="626"/>
      <c r="E17" s="626"/>
      <c r="F17" s="626"/>
      <c r="G17" s="626"/>
      <c r="H17" s="626"/>
      <c r="I17" s="626"/>
      <c r="J17" s="626"/>
      <c r="K17" s="626"/>
      <c r="L17" s="626"/>
      <c r="M17" s="626"/>
      <c r="N17" s="626"/>
      <c r="O17" s="626"/>
      <c r="P17" s="626"/>
      <c r="Q17" s="627"/>
      <c r="R17" s="628">
        <v>12113</v>
      </c>
      <c r="S17" s="629"/>
      <c r="T17" s="629"/>
      <c r="U17" s="629"/>
      <c r="V17" s="629"/>
      <c r="W17" s="629"/>
      <c r="X17" s="629"/>
      <c r="Y17" s="630"/>
      <c r="Z17" s="655">
        <v>0.1</v>
      </c>
      <c r="AA17" s="655"/>
      <c r="AB17" s="655"/>
      <c r="AC17" s="655"/>
      <c r="AD17" s="656">
        <v>12113</v>
      </c>
      <c r="AE17" s="656"/>
      <c r="AF17" s="656"/>
      <c r="AG17" s="656"/>
      <c r="AH17" s="656"/>
      <c r="AI17" s="656"/>
      <c r="AJ17" s="656"/>
      <c r="AK17" s="656"/>
      <c r="AL17" s="631">
        <v>0.3</v>
      </c>
      <c r="AM17" s="632"/>
      <c r="AN17" s="632"/>
      <c r="AO17" s="657"/>
      <c r="AP17" s="625" t="s">
        <v>570</v>
      </c>
      <c r="AQ17" s="626"/>
      <c r="AR17" s="626"/>
      <c r="AS17" s="626"/>
      <c r="AT17" s="626"/>
      <c r="AU17" s="626"/>
      <c r="AV17" s="626"/>
      <c r="AW17" s="626"/>
      <c r="AX17" s="626"/>
      <c r="AY17" s="626"/>
      <c r="AZ17" s="626"/>
      <c r="BA17" s="626"/>
      <c r="BB17" s="626"/>
      <c r="BC17" s="626"/>
      <c r="BD17" s="626"/>
      <c r="BE17" s="626"/>
      <c r="BF17" s="627"/>
      <c r="BG17" s="628" t="s">
        <v>559</v>
      </c>
      <c r="BH17" s="629"/>
      <c r="BI17" s="629"/>
      <c r="BJ17" s="629"/>
      <c r="BK17" s="629"/>
      <c r="BL17" s="629"/>
      <c r="BM17" s="629"/>
      <c r="BN17" s="630"/>
      <c r="BO17" s="655" t="s">
        <v>559</v>
      </c>
      <c r="BP17" s="655"/>
      <c r="BQ17" s="655"/>
      <c r="BR17" s="655"/>
      <c r="BS17" s="656" t="s">
        <v>127</v>
      </c>
      <c r="BT17" s="656"/>
      <c r="BU17" s="656"/>
      <c r="BV17" s="656"/>
      <c r="BW17" s="656"/>
      <c r="BX17" s="656"/>
      <c r="BY17" s="656"/>
      <c r="BZ17" s="656"/>
      <c r="CA17" s="656"/>
      <c r="CB17" s="723"/>
      <c r="CD17" s="670" t="s">
        <v>248</v>
      </c>
      <c r="CE17" s="667"/>
      <c r="CF17" s="667"/>
      <c r="CG17" s="667"/>
      <c r="CH17" s="667"/>
      <c r="CI17" s="667"/>
      <c r="CJ17" s="667"/>
      <c r="CK17" s="667"/>
      <c r="CL17" s="667"/>
      <c r="CM17" s="667"/>
      <c r="CN17" s="667"/>
      <c r="CO17" s="667"/>
      <c r="CP17" s="667"/>
      <c r="CQ17" s="668"/>
      <c r="CR17" s="628">
        <v>1289065</v>
      </c>
      <c r="CS17" s="629"/>
      <c r="CT17" s="629"/>
      <c r="CU17" s="629"/>
      <c r="CV17" s="629"/>
      <c r="CW17" s="629"/>
      <c r="CX17" s="629"/>
      <c r="CY17" s="630"/>
      <c r="CZ17" s="655">
        <v>13.6</v>
      </c>
      <c r="DA17" s="655"/>
      <c r="DB17" s="655"/>
      <c r="DC17" s="655"/>
      <c r="DD17" s="634" t="s">
        <v>559</v>
      </c>
      <c r="DE17" s="629"/>
      <c r="DF17" s="629"/>
      <c r="DG17" s="629"/>
      <c r="DH17" s="629"/>
      <c r="DI17" s="629"/>
      <c r="DJ17" s="629"/>
      <c r="DK17" s="629"/>
      <c r="DL17" s="629"/>
      <c r="DM17" s="629"/>
      <c r="DN17" s="629"/>
      <c r="DO17" s="629"/>
      <c r="DP17" s="630"/>
      <c r="DQ17" s="634">
        <v>781183</v>
      </c>
      <c r="DR17" s="629"/>
      <c r="DS17" s="629"/>
      <c r="DT17" s="629"/>
      <c r="DU17" s="629"/>
      <c r="DV17" s="629"/>
      <c r="DW17" s="629"/>
      <c r="DX17" s="629"/>
      <c r="DY17" s="629"/>
      <c r="DZ17" s="629"/>
      <c r="EA17" s="629"/>
      <c r="EB17" s="629"/>
      <c r="EC17" s="669"/>
    </row>
    <row r="18" spans="2:133" ht="11.25" customHeight="1">
      <c r="B18" s="625" t="s">
        <v>249</v>
      </c>
      <c r="C18" s="626"/>
      <c r="D18" s="626"/>
      <c r="E18" s="626"/>
      <c r="F18" s="626"/>
      <c r="G18" s="626"/>
      <c r="H18" s="626"/>
      <c r="I18" s="626"/>
      <c r="J18" s="626"/>
      <c r="K18" s="626"/>
      <c r="L18" s="626"/>
      <c r="M18" s="626"/>
      <c r="N18" s="626"/>
      <c r="O18" s="626"/>
      <c r="P18" s="626"/>
      <c r="Q18" s="627"/>
      <c r="R18" s="628">
        <v>20186</v>
      </c>
      <c r="S18" s="629"/>
      <c r="T18" s="629"/>
      <c r="U18" s="629"/>
      <c r="V18" s="629"/>
      <c r="W18" s="629"/>
      <c r="X18" s="629"/>
      <c r="Y18" s="630"/>
      <c r="Z18" s="655">
        <v>0.2</v>
      </c>
      <c r="AA18" s="655"/>
      <c r="AB18" s="655"/>
      <c r="AC18" s="655"/>
      <c r="AD18" s="656">
        <v>20186</v>
      </c>
      <c r="AE18" s="656"/>
      <c r="AF18" s="656"/>
      <c r="AG18" s="656"/>
      <c r="AH18" s="656"/>
      <c r="AI18" s="656"/>
      <c r="AJ18" s="656"/>
      <c r="AK18" s="656"/>
      <c r="AL18" s="631">
        <v>0.40000000596046448</v>
      </c>
      <c r="AM18" s="632"/>
      <c r="AN18" s="632"/>
      <c r="AO18" s="657"/>
      <c r="AP18" s="625" t="s">
        <v>571</v>
      </c>
      <c r="AQ18" s="626"/>
      <c r="AR18" s="626"/>
      <c r="AS18" s="626"/>
      <c r="AT18" s="626"/>
      <c r="AU18" s="626"/>
      <c r="AV18" s="626"/>
      <c r="AW18" s="626"/>
      <c r="AX18" s="626"/>
      <c r="AY18" s="626"/>
      <c r="AZ18" s="626"/>
      <c r="BA18" s="626"/>
      <c r="BB18" s="626"/>
      <c r="BC18" s="626"/>
      <c r="BD18" s="626"/>
      <c r="BE18" s="626"/>
      <c r="BF18" s="627"/>
      <c r="BG18" s="628" t="s">
        <v>127</v>
      </c>
      <c r="BH18" s="629"/>
      <c r="BI18" s="629"/>
      <c r="BJ18" s="629"/>
      <c r="BK18" s="629"/>
      <c r="BL18" s="629"/>
      <c r="BM18" s="629"/>
      <c r="BN18" s="630"/>
      <c r="BO18" s="655" t="s">
        <v>559</v>
      </c>
      <c r="BP18" s="655"/>
      <c r="BQ18" s="655"/>
      <c r="BR18" s="655"/>
      <c r="BS18" s="656" t="s">
        <v>559</v>
      </c>
      <c r="BT18" s="656"/>
      <c r="BU18" s="656"/>
      <c r="BV18" s="656"/>
      <c r="BW18" s="656"/>
      <c r="BX18" s="656"/>
      <c r="BY18" s="656"/>
      <c r="BZ18" s="656"/>
      <c r="CA18" s="656"/>
      <c r="CB18" s="723"/>
      <c r="CD18" s="670" t="s">
        <v>250</v>
      </c>
      <c r="CE18" s="667"/>
      <c r="CF18" s="667"/>
      <c r="CG18" s="667"/>
      <c r="CH18" s="667"/>
      <c r="CI18" s="667"/>
      <c r="CJ18" s="667"/>
      <c r="CK18" s="667"/>
      <c r="CL18" s="667"/>
      <c r="CM18" s="667"/>
      <c r="CN18" s="667"/>
      <c r="CO18" s="667"/>
      <c r="CP18" s="667"/>
      <c r="CQ18" s="668"/>
      <c r="CR18" s="628" t="s">
        <v>559</v>
      </c>
      <c r="CS18" s="629"/>
      <c r="CT18" s="629"/>
      <c r="CU18" s="629"/>
      <c r="CV18" s="629"/>
      <c r="CW18" s="629"/>
      <c r="CX18" s="629"/>
      <c r="CY18" s="630"/>
      <c r="CZ18" s="655" t="s">
        <v>561</v>
      </c>
      <c r="DA18" s="655"/>
      <c r="DB18" s="655"/>
      <c r="DC18" s="655"/>
      <c r="DD18" s="634" t="s">
        <v>127</v>
      </c>
      <c r="DE18" s="629"/>
      <c r="DF18" s="629"/>
      <c r="DG18" s="629"/>
      <c r="DH18" s="629"/>
      <c r="DI18" s="629"/>
      <c r="DJ18" s="629"/>
      <c r="DK18" s="629"/>
      <c r="DL18" s="629"/>
      <c r="DM18" s="629"/>
      <c r="DN18" s="629"/>
      <c r="DO18" s="629"/>
      <c r="DP18" s="630"/>
      <c r="DQ18" s="634" t="s">
        <v>559</v>
      </c>
      <c r="DR18" s="629"/>
      <c r="DS18" s="629"/>
      <c r="DT18" s="629"/>
      <c r="DU18" s="629"/>
      <c r="DV18" s="629"/>
      <c r="DW18" s="629"/>
      <c r="DX18" s="629"/>
      <c r="DY18" s="629"/>
      <c r="DZ18" s="629"/>
      <c r="EA18" s="629"/>
      <c r="EB18" s="629"/>
      <c r="EC18" s="669"/>
    </row>
    <row r="19" spans="2:133" ht="11.25" customHeight="1">
      <c r="B19" s="625" t="s">
        <v>572</v>
      </c>
      <c r="C19" s="626"/>
      <c r="D19" s="626"/>
      <c r="E19" s="626"/>
      <c r="F19" s="626"/>
      <c r="G19" s="626"/>
      <c r="H19" s="626"/>
      <c r="I19" s="626"/>
      <c r="J19" s="626"/>
      <c r="K19" s="626"/>
      <c r="L19" s="626"/>
      <c r="M19" s="626"/>
      <c r="N19" s="626"/>
      <c r="O19" s="626"/>
      <c r="P19" s="626"/>
      <c r="Q19" s="627"/>
      <c r="R19" s="628">
        <v>10508</v>
      </c>
      <c r="S19" s="629"/>
      <c r="T19" s="629"/>
      <c r="U19" s="629"/>
      <c r="V19" s="629"/>
      <c r="W19" s="629"/>
      <c r="X19" s="629"/>
      <c r="Y19" s="630"/>
      <c r="Z19" s="655">
        <v>0.1</v>
      </c>
      <c r="AA19" s="655"/>
      <c r="AB19" s="655"/>
      <c r="AC19" s="655"/>
      <c r="AD19" s="656">
        <v>10508</v>
      </c>
      <c r="AE19" s="656"/>
      <c r="AF19" s="656"/>
      <c r="AG19" s="656"/>
      <c r="AH19" s="656"/>
      <c r="AI19" s="656"/>
      <c r="AJ19" s="656"/>
      <c r="AK19" s="656"/>
      <c r="AL19" s="631">
        <v>0.2</v>
      </c>
      <c r="AM19" s="632"/>
      <c r="AN19" s="632"/>
      <c r="AO19" s="657"/>
      <c r="AP19" s="625" t="s">
        <v>251</v>
      </c>
      <c r="AQ19" s="626"/>
      <c r="AR19" s="626"/>
      <c r="AS19" s="626"/>
      <c r="AT19" s="626"/>
      <c r="AU19" s="626"/>
      <c r="AV19" s="626"/>
      <c r="AW19" s="626"/>
      <c r="AX19" s="626"/>
      <c r="AY19" s="626"/>
      <c r="AZ19" s="626"/>
      <c r="BA19" s="626"/>
      <c r="BB19" s="626"/>
      <c r="BC19" s="626"/>
      <c r="BD19" s="626"/>
      <c r="BE19" s="626"/>
      <c r="BF19" s="627"/>
      <c r="BG19" s="628" t="s">
        <v>559</v>
      </c>
      <c r="BH19" s="629"/>
      <c r="BI19" s="629"/>
      <c r="BJ19" s="629"/>
      <c r="BK19" s="629"/>
      <c r="BL19" s="629"/>
      <c r="BM19" s="629"/>
      <c r="BN19" s="630"/>
      <c r="BO19" s="655" t="s">
        <v>559</v>
      </c>
      <c r="BP19" s="655"/>
      <c r="BQ19" s="655"/>
      <c r="BR19" s="655"/>
      <c r="BS19" s="656" t="s">
        <v>127</v>
      </c>
      <c r="BT19" s="656"/>
      <c r="BU19" s="656"/>
      <c r="BV19" s="656"/>
      <c r="BW19" s="656"/>
      <c r="BX19" s="656"/>
      <c r="BY19" s="656"/>
      <c r="BZ19" s="656"/>
      <c r="CA19" s="656"/>
      <c r="CB19" s="723"/>
      <c r="CD19" s="670" t="s">
        <v>252</v>
      </c>
      <c r="CE19" s="667"/>
      <c r="CF19" s="667"/>
      <c r="CG19" s="667"/>
      <c r="CH19" s="667"/>
      <c r="CI19" s="667"/>
      <c r="CJ19" s="667"/>
      <c r="CK19" s="667"/>
      <c r="CL19" s="667"/>
      <c r="CM19" s="667"/>
      <c r="CN19" s="667"/>
      <c r="CO19" s="667"/>
      <c r="CP19" s="667"/>
      <c r="CQ19" s="668"/>
      <c r="CR19" s="628" t="s">
        <v>127</v>
      </c>
      <c r="CS19" s="629"/>
      <c r="CT19" s="629"/>
      <c r="CU19" s="629"/>
      <c r="CV19" s="629"/>
      <c r="CW19" s="629"/>
      <c r="CX19" s="629"/>
      <c r="CY19" s="630"/>
      <c r="CZ19" s="655" t="s">
        <v>127</v>
      </c>
      <c r="DA19" s="655"/>
      <c r="DB19" s="655"/>
      <c r="DC19" s="655"/>
      <c r="DD19" s="634" t="s">
        <v>561</v>
      </c>
      <c r="DE19" s="629"/>
      <c r="DF19" s="629"/>
      <c r="DG19" s="629"/>
      <c r="DH19" s="629"/>
      <c r="DI19" s="629"/>
      <c r="DJ19" s="629"/>
      <c r="DK19" s="629"/>
      <c r="DL19" s="629"/>
      <c r="DM19" s="629"/>
      <c r="DN19" s="629"/>
      <c r="DO19" s="629"/>
      <c r="DP19" s="630"/>
      <c r="DQ19" s="634" t="s">
        <v>559</v>
      </c>
      <c r="DR19" s="629"/>
      <c r="DS19" s="629"/>
      <c r="DT19" s="629"/>
      <c r="DU19" s="629"/>
      <c r="DV19" s="629"/>
      <c r="DW19" s="629"/>
      <c r="DX19" s="629"/>
      <c r="DY19" s="629"/>
      <c r="DZ19" s="629"/>
      <c r="EA19" s="629"/>
      <c r="EB19" s="629"/>
      <c r="EC19" s="669"/>
    </row>
    <row r="20" spans="2:133" ht="11.25" customHeight="1">
      <c r="B20" s="625" t="s">
        <v>253</v>
      </c>
      <c r="C20" s="626"/>
      <c r="D20" s="626"/>
      <c r="E20" s="626"/>
      <c r="F20" s="626"/>
      <c r="G20" s="626"/>
      <c r="H20" s="626"/>
      <c r="I20" s="626"/>
      <c r="J20" s="626"/>
      <c r="K20" s="626"/>
      <c r="L20" s="626"/>
      <c r="M20" s="626"/>
      <c r="N20" s="626"/>
      <c r="O20" s="626"/>
      <c r="P20" s="626"/>
      <c r="Q20" s="627"/>
      <c r="R20" s="628">
        <v>1411</v>
      </c>
      <c r="S20" s="629"/>
      <c r="T20" s="629"/>
      <c r="U20" s="629"/>
      <c r="V20" s="629"/>
      <c r="W20" s="629"/>
      <c r="X20" s="629"/>
      <c r="Y20" s="630"/>
      <c r="Z20" s="655">
        <v>0</v>
      </c>
      <c r="AA20" s="655"/>
      <c r="AB20" s="655"/>
      <c r="AC20" s="655"/>
      <c r="AD20" s="656">
        <v>1411</v>
      </c>
      <c r="AE20" s="656"/>
      <c r="AF20" s="656"/>
      <c r="AG20" s="656"/>
      <c r="AH20" s="656"/>
      <c r="AI20" s="656"/>
      <c r="AJ20" s="656"/>
      <c r="AK20" s="656"/>
      <c r="AL20" s="631">
        <v>0</v>
      </c>
      <c r="AM20" s="632"/>
      <c r="AN20" s="632"/>
      <c r="AO20" s="657"/>
      <c r="AP20" s="625" t="s">
        <v>254</v>
      </c>
      <c r="AQ20" s="626"/>
      <c r="AR20" s="626"/>
      <c r="AS20" s="626"/>
      <c r="AT20" s="626"/>
      <c r="AU20" s="626"/>
      <c r="AV20" s="626"/>
      <c r="AW20" s="626"/>
      <c r="AX20" s="626"/>
      <c r="AY20" s="626"/>
      <c r="AZ20" s="626"/>
      <c r="BA20" s="626"/>
      <c r="BB20" s="626"/>
      <c r="BC20" s="626"/>
      <c r="BD20" s="626"/>
      <c r="BE20" s="626"/>
      <c r="BF20" s="627"/>
      <c r="BG20" s="628" t="s">
        <v>561</v>
      </c>
      <c r="BH20" s="629"/>
      <c r="BI20" s="629"/>
      <c r="BJ20" s="629"/>
      <c r="BK20" s="629"/>
      <c r="BL20" s="629"/>
      <c r="BM20" s="629"/>
      <c r="BN20" s="630"/>
      <c r="BO20" s="655" t="s">
        <v>127</v>
      </c>
      <c r="BP20" s="655"/>
      <c r="BQ20" s="655"/>
      <c r="BR20" s="655"/>
      <c r="BS20" s="656" t="s">
        <v>127</v>
      </c>
      <c r="BT20" s="656"/>
      <c r="BU20" s="656"/>
      <c r="BV20" s="656"/>
      <c r="BW20" s="656"/>
      <c r="BX20" s="656"/>
      <c r="BY20" s="656"/>
      <c r="BZ20" s="656"/>
      <c r="CA20" s="656"/>
      <c r="CB20" s="723"/>
      <c r="CD20" s="670" t="s">
        <v>255</v>
      </c>
      <c r="CE20" s="667"/>
      <c r="CF20" s="667"/>
      <c r="CG20" s="667"/>
      <c r="CH20" s="667"/>
      <c r="CI20" s="667"/>
      <c r="CJ20" s="667"/>
      <c r="CK20" s="667"/>
      <c r="CL20" s="667"/>
      <c r="CM20" s="667"/>
      <c r="CN20" s="667"/>
      <c r="CO20" s="667"/>
      <c r="CP20" s="667"/>
      <c r="CQ20" s="668"/>
      <c r="CR20" s="628">
        <v>9448079</v>
      </c>
      <c r="CS20" s="629"/>
      <c r="CT20" s="629"/>
      <c r="CU20" s="629"/>
      <c r="CV20" s="629"/>
      <c r="CW20" s="629"/>
      <c r="CX20" s="629"/>
      <c r="CY20" s="630"/>
      <c r="CZ20" s="655">
        <v>100</v>
      </c>
      <c r="DA20" s="655"/>
      <c r="DB20" s="655"/>
      <c r="DC20" s="655"/>
      <c r="DD20" s="634">
        <v>680553</v>
      </c>
      <c r="DE20" s="629"/>
      <c r="DF20" s="629"/>
      <c r="DG20" s="629"/>
      <c r="DH20" s="629"/>
      <c r="DI20" s="629"/>
      <c r="DJ20" s="629"/>
      <c r="DK20" s="629"/>
      <c r="DL20" s="629"/>
      <c r="DM20" s="629"/>
      <c r="DN20" s="629"/>
      <c r="DO20" s="629"/>
      <c r="DP20" s="630"/>
      <c r="DQ20" s="634">
        <v>6092758</v>
      </c>
      <c r="DR20" s="629"/>
      <c r="DS20" s="629"/>
      <c r="DT20" s="629"/>
      <c r="DU20" s="629"/>
      <c r="DV20" s="629"/>
      <c r="DW20" s="629"/>
      <c r="DX20" s="629"/>
      <c r="DY20" s="629"/>
      <c r="DZ20" s="629"/>
      <c r="EA20" s="629"/>
      <c r="EB20" s="629"/>
      <c r="EC20" s="669"/>
    </row>
    <row r="21" spans="2:133" ht="11.25" customHeight="1">
      <c r="B21" s="625" t="s">
        <v>256</v>
      </c>
      <c r="C21" s="626"/>
      <c r="D21" s="626"/>
      <c r="E21" s="626"/>
      <c r="F21" s="626"/>
      <c r="G21" s="626"/>
      <c r="H21" s="626"/>
      <c r="I21" s="626"/>
      <c r="J21" s="626"/>
      <c r="K21" s="626"/>
      <c r="L21" s="626"/>
      <c r="M21" s="626"/>
      <c r="N21" s="626"/>
      <c r="O21" s="626"/>
      <c r="P21" s="626"/>
      <c r="Q21" s="627"/>
      <c r="R21" s="628">
        <v>664</v>
      </c>
      <c r="S21" s="629"/>
      <c r="T21" s="629"/>
      <c r="U21" s="629"/>
      <c r="V21" s="629"/>
      <c r="W21" s="629"/>
      <c r="X21" s="629"/>
      <c r="Y21" s="630"/>
      <c r="Z21" s="655">
        <v>0</v>
      </c>
      <c r="AA21" s="655"/>
      <c r="AB21" s="655"/>
      <c r="AC21" s="655"/>
      <c r="AD21" s="656">
        <v>664</v>
      </c>
      <c r="AE21" s="656"/>
      <c r="AF21" s="656"/>
      <c r="AG21" s="656"/>
      <c r="AH21" s="656"/>
      <c r="AI21" s="656"/>
      <c r="AJ21" s="656"/>
      <c r="AK21" s="656"/>
      <c r="AL21" s="631">
        <v>0</v>
      </c>
      <c r="AM21" s="632"/>
      <c r="AN21" s="632"/>
      <c r="AO21" s="657"/>
      <c r="AP21" s="720" t="s">
        <v>257</v>
      </c>
      <c r="AQ21" s="728"/>
      <c r="AR21" s="728"/>
      <c r="AS21" s="728"/>
      <c r="AT21" s="728"/>
      <c r="AU21" s="728"/>
      <c r="AV21" s="728"/>
      <c r="AW21" s="728"/>
      <c r="AX21" s="728"/>
      <c r="AY21" s="728"/>
      <c r="AZ21" s="728"/>
      <c r="BA21" s="728"/>
      <c r="BB21" s="728"/>
      <c r="BC21" s="728"/>
      <c r="BD21" s="728"/>
      <c r="BE21" s="728"/>
      <c r="BF21" s="722"/>
      <c r="BG21" s="628" t="s">
        <v>561</v>
      </c>
      <c r="BH21" s="629"/>
      <c r="BI21" s="629"/>
      <c r="BJ21" s="629"/>
      <c r="BK21" s="629"/>
      <c r="BL21" s="629"/>
      <c r="BM21" s="629"/>
      <c r="BN21" s="630"/>
      <c r="BO21" s="655" t="s">
        <v>559</v>
      </c>
      <c r="BP21" s="655"/>
      <c r="BQ21" s="655"/>
      <c r="BR21" s="655"/>
      <c r="BS21" s="656" t="s">
        <v>127</v>
      </c>
      <c r="BT21" s="656"/>
      <c r="BU21" s="656"/>
      <c r="BV21" s="656"/>
      <c r="BW21" s="656"/>
      <c r="BX21" s="656"/>
      <c r="BY21" s="656"/>
      <c r="BZ21" s="656"/>
      <c r="CA21" s="656"/>
      <c r="CB21" s="723"/>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c r="B22" s="691" t="s">
        <v>573</v>
      </c>
      <c r="C22" s="692"/>
      <c r="D22" s="692"/>
      <c r="E22" s="692"/>
      <c r="F22" s="692"/>
      <c r="G22" s="692"/>
      <c r="H22" s="692"/>
      <c r="I22" s="692"/>
      <c r="J22" s="692"/>
      <c r="K22" s="692"/>
      <c r="L22" s="692"/>
      <c r="M22" s="692"/>
      <c r="N22" s="692"/>
      <c r="O22" s="692"/>
      <c r="P22" s="692"/>
      <c r="Q22" s="693"/>
      <c r="R22" s="628">
        <v>7603</v>
      </c>
      <c r="S22" s="629"/>
      <c r="T22" s="629"/>
      <c r="U22" s="629"/>
      <c r="V22" s="629"/>
      <c r="W22" s="629"/>
      <c r="X22" s="629"/>
      <c r="Y22" s="630"/>
      <c r="Z22" s="655">
        <v>0.1</v>
      </c>
      <c r="AA22" s="655"/>
      <c r="AB22" s="655"/>
      <c r="AC22" s="655"/>
      <c r="AD22" s="656">
        <v>7603</v>
      </c>
      <c r="AE22" s="656"/>
      <c r="AF22" s="656"/>
      <c r="AG22" s="656"/>
      <c r="AH22" s="656"/>
      <c r="AI22" s="656"/>
      <c r="AJ22" s="656"/>
      <c r="AK22" s="656"/>
      <c r="AL22" s="631">
        <v>0.20000000298023224</v>
      </c>
      <c r="AM22" s="632"/>
      <c r="AN22" s="632"/>
      <c r="AO22" s="657"/>
      <c r="AP22" s="720" t="s">
        <v>258</v>
      </c>
      <c r="AQ22" s="728"/>
      <c r="AR22" s="728"/>
      <c r="AS22" s="728"/>
      <c r="AT22" s="728"/>
      <c r="AU22" s="728"/>
      <c r="AV22" s="728"/>
      <c r="AW22" s="728"/>
      <c r="AX22" s="728"/>
      <c r="AY22" s="728"/>
      <c r="AZ22" s="728"/>
      <c r="BA22" s="728"/>
      <c r="BB22" s="728"/>
      <c r="BC22" s="728"/>
      <c r="BD22" s="728"/>
      <c r="BE22" s="728"/>
      <c r="BF22" s="722"/>
      <c r="BG22" s="628" t="s">
        <v>561</v>
      </c>
      <c r="BH22" s="629"/>
      <c r="BI22" s="629"/>
      <c r="BJ22" s="629"/>
      <c r="BK22" s="629"/>
      <c r="BL22" s="629"/>
      <c r="BM22" s="629"/>
      <c r="BN22" s="630"/>
      <c r="BO22" s="655" t="s">
        <v>561</v>
      </c>
      <c r="BP22" s="655"/>
      <c r="BQ22" s="655"/>
      <c r="BR22" s="655"/>
      <c r="BS22" s="656" t="s">
        <v>559</v>
      </c>
      <c r="BT22" s="656"/>
      <c r="BU22" s="656"/>
      <c r="BV22" s="656"/>
      <c r="BW22" s="656"/>
      <c r="BX22" s="656"/>
      <c r="BY22" s="656"/>
      <c r="BZ22" s="656"/>
      <c r="CA22" s="656"/>
      <c r="CB22" s="723"/>
      <c r="CD22" s="730" t="s">
        <v>259</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c r="B23" s="625" t="s">
        <v>260</v>
      </c>
      <c r="C23" s="626"/>
      <c r="D23" s="626"/>
      <c r="E23" s="626"/>
      <c r="F23" s="626"/>
      <c r="G23" s="626"/>
      <c r="H23" s="626"/>
      <c r="I23" s="626"/>
      <c r="J23" s="626"/>
      <c r="K23" s="626"/>
      <c r="L23" s="626"/>
      <c r="M23" s="626"/>
      <c r="N23" s="626"/>
      <c r="O23" s="626"/>
      <c r="P23" s="626"/>
      <c r="Q23" s="627"/>
      <c r="R23" s="628">
        <v>2599446</v>
      </c>
      <c r="S23" s="629"/>
      <c r="T23" s="629"/>
      <c r="U23" s="629"/>
      <c r="V23" s="629"/>
      <c r="W23" s="629"/>
      <c r="X23" s="629"/>
      <c r="Y23" s="630"/>
      <c r="Z23" s="655">
        <v>26.5</v>
      </c>
      <c r="AA23" s="655"/>
      <c r="AB23" s="655"/>
      <c r="AC23" s="655"/>
      <c r="AD23" s="656">
        <v>2556416</v>
      </c>
      <c r="AE23" s="656"/>
      <c r="AF23" s="656"/>
      <c r="AG23" s="656"/>
      <c r="AH23" s="656"/>
      <c r="AI23" s="656"/>
      <c r="AJ23" s="656"/>
      <c r="AK23" s="656"/>
      <c r="AL23" s="631">
        <v>57</v>
      </c>
      <c r="AM23" s="632"/>
      <c r="AN23" s="632"/>
      <c r="AO23" s="657"/>
      <c r="AP23" s="720" t="s">
        <v>574</v>
      </c>
      <c r="AQ23" s="728"/>
      <c r="AR23" s="728"/>
      <c r="AS23" s="728"/>
      <c r="AT23" s="728"/>
      <c r="AU23" s="728"/>
      <c r="AV23" s="728"/>
      <c r="AW23" s="728"/>
      <c r="AX23" s="728"/>
      <c r="AY23" s="728"/>
      <c r="AZ23" s="728"/>
      <c r="BA23" s="728"/>
      <c r="BB23" s="728"/>
      <c r="BC23" s="728"/>
      <c r="BD23" s="728"/>
      <c r="BE23" s="728"/>
      <c r="BF23" s="722"/>
      <c r="BG23" s="628" t="s">
        <v>559</v>
      </c>
      <c r="BH23" s="629"/>
      <c r="BI23" s="629"/>
      <c r="BJ23" s="629"/>
      <c r="BK23" s="629"/>
      <c r="BL23" s="629"/>
      <c r="BM23" s="629"/>
      <c r="BN23" s="630"/>
      <c r="BO23" s="655" t="s">
        <v>559</v>
      </c>
      <c r="BP23" s="655"/>
      <c r="BQ23" s="655"/>
      <c r="BR23" s="655"/>
      <c r="BS23" s="656" t="s">
        <v>561</v>
      </c>
      <c r="BT23" s="656"/>
      <c r="BU23" s="656"/>
      <c r="BV23" s="656"/>
      <c r="BW23" s="656"/>
      <c r="BX23" s="656"/>
      <c r="BY23" s="656"/>
      <c r="BZ23" s="656"/>
      <c r="CA23" s="656"/>
      <c r="CB23" s="723"/>
      <c r="CD23" s="730" t="s">
        <v>217</v>
      </c>
      <c r="CE23" s="731"/>
      <c r="CF23" s="731"/>
      <c r="CG23" s="731"/>
      <c r="CH23" s="731"/>
      <c r="CI23" s="731"/>
      <c r="CJ23" s="731"/>
      <c r="CK23" s="731"/>
      <c r="CL23" s="731"/>
      <c r="CM23" s="731"/>
      <c r="CN23" s="731"/>
      <c r="CO23" s="731"/>
      <c r="CP23" s="731"/>
      <c r="CQ23" s="732"/>
      <c r="CR23" s="730" t="s">
        <v>261</v>
      </c>
      <c r="CS23" s="731"/>
      <c r="CT23" s="731"/>
      <c r="CU23" s="731"/>
      <c r="CV23" s="731"/>
      <c r="CW23" s="731"/>
      <c r="CX23" s="731"/>
      <c r="CY23" s="732"/>
      <c r="CZ23" s="730" t="s">
        <v>575</v>
      </c>
      <c r="DA23" s="731"/>
      <c r="DB23" s="731"/>
      <c r="DC23" s="732"/>
      <c r="DD23" s="730" t="s">
        <v>576</v>
      </c>
      <c r="DE23" s="731"/>
      <c r="DF23" s="731"/>
      <c r="DG23" s="731"/>
      <c r="DH23" s="731"/>
      <c r="DI23" s="731"/>
      <c r="DJ23" s="731"/>
      <c r="DK23" s="732"/>
      <c r="DL23" s="739" t="s">
        <v>262</v>
      </c>
      <c r="DM23" s="740"/>
      <c r="DN23" s="740"/>
      <c r="DO23" s="740"/>
      <c r="DP23" s="740"/>
      <c r="DQ23" s="740"/>
      <c r="DR23" s="740"/>
      <c r="DS23" s="740"/>
      <c r="DT23" s="740"/>
      <c r="DU23" s="740"/>
      <c r="DV23" s="741"/>
      <c r="DW23" s="730" t="s">
        <v>263</v>
      </c>
      <c r="DX23" s="731"/>
      <c r="DY23" s="731"/>
      <c r="DZ23" s="731"/>
      <c r="EA23" s="731"/>
      <c r="EB23" s="731"/>
      <c r="EC23" s="732"/>
    </row>
    <row r="24" spans="2:133" ht="11.25" customHeight="1">
      <c r="B24" s="625" t="s">
        <v>264</v>
      </c>
      <c r="C24" s="626"/>
      <c r="D24" s="626"/>
      <c r="E24" s="626"/>
      <c r="F24" s="626"/>
      <c r="G24" s="626"/>
      <c r="H24" s="626"/>
      <c r="I24" s="626"/>
      <c r="J24" s="626"/>
      <c r="K24" s="626"/>
      <c r="L24" s="626"/>
      <c r="M24" s="626"/>
      <c r="N24" s="626"/>
      <c r="O24" s="626"/>
      <c r="P24" s="626"/>
      <c r="Q24" s="627"/>
      <c r="R24" s="628">
        <v>2556416</v>
      </c>
      <c r="S24" s="629"/>
      <c r="T24" s="629"/>
      <c r="U24" s="629"/>
      <c r="V24" s="629"/>
      <c r="W24" s="629"/>
      <c r="X24" s="629"/>
      <c r="Y24" s="630"/>
      <c r="Z24" s="655">
        <v>26.1</v>
      </c>
      <c r="AA24" s="655"/>
      <c r="AB24" s="655"/>
      <c r="AC24" s="655"/>
      <c r="AD24" s="656">
        <v>2556416</v>
      </c>
      <c r="AE24" s="656"/>
      <c r="AF24" s="656"/>
      <c r="AG24" s="656"/>
      <c r="AH24" s="656"/>
      <c r="AI24" s="656"/>
      <c r="AJ24" s="656"/>
      <c r="AK24" s="656"/>
      <c r="AL24" s="631">
        <v>57</v>
      </c>
      <c r="AM24" s="632"/>
      <c r="AN24" s="632"/>
      <c r="AO24" s="657"/>
      <c r="AP24" s="720" t="s">
        <v>265</v>
      </c>
      <c r="AQ24" s="728"/>
      <c r="AR24" s="728"/>
      <c r="AS24" s="728"/>
      <c r="AT24" s="728"/>
      <c r="AU24" s="728"/>
      <c r="AV24" s="728"/>
      <c r="AW24" s="728"/>
      <c r="AX24" s="728"/>
      <c r="AY24" s="728"/>
      <c r="AZ24" s="728"/>
      <c r="BA24" s="728"/>
      <c r="BB24" s="728"/>
      <c r="BC24" s="728"/>
      <c r="BD24" s="728"/>
      <c r="BE24" s="728"/>
      <c r="BF24" s="722"/>
      <c r="BG24" s="628" t="s">
        <v>127</v>
      </c>
      <c r="BH24" s="629"/>
      <c r="BI24" s="629"/>
      <c r="BJ24" s="629"/>
      <c r="BK24" s="629"/>
      <c r="BL24" s="629"/>
      <c r="BM24" s="629"/>
      <c r="BN24" s="630"/>
      <c r="BO24" s="655" t="s">
        <v>127</v>
      </c>
      <c r="BP24" s="655"/>
      <c r="BQ24" s="655"/>
      <c r="BR24" s="655"/>
      <c r="BS24" s="656" t="s">
        <v>559</v>
      </c>
      <c r="BT24" s="656"/>
      <c r="BU24" s="656"/>
      <c r="BV24" s="656"/>
      <c r="BW24" s="656"/>
      <c r="BX24" s="656"/>
      <c r="BY24" s="656"/>
      <c r="BZ24" s="656"/>
      <c r="CA24" s="656"/>
      <c r="CB24" s="723"/>
      <c r="CD24" s="684" t="s">
        <v>266</v>
      </c>
      <c r="CE24" s="685"/>
      <c r="CF24" s="685"/>
      <c r="CG24" s="685"/>
      <c r="CH24" s="685"/>
      <c r="CI24" s="685"/>
      <c r="CJ24" s="685"/>
      <c r="CK24" s="685"/>
      <c r="CL24" s="685"/>
      <c r="CM24" s="685"/>
      <c r="CN24" s="685"/>
      <c r="CO24" s="685"/>
      <c r="CP24" s="685"/>
      <c r="CQ24" s="686"/>
      <c r="CR24" s="681">
        <v>4150601</v>
      </c>
      <c r="CS24" s="682"/>
      <c r="CT24" s="682"/>
      <c r="CU24" s="682"/>
      <c r="CV24" s="682"/>
      <c r="CW24" s="682"/>
      <c r="CX24" s="682"/>
      <c r="CY24" s="725"/>
      <c r="CZ24" s="726">
        <v>43.9</v>
      </c>
      <c r="DA24" s="700"/>
      <c r="DB24" s="700"/>
      <c r="DC24" s="729"/>
      <c r="DD24" s="724">
        <v>2210991</v>
      </c>
      <c r="DE24" s="682"/>
      <c r="DF24" s="682"/>
      <c r="DG24" s="682"/>
      <c r="DH24" s="682"/>
      <c r="DI24" s="682"/>
      <c r="DJ24" s="682"/>
      <c r="DK24" s="725"/>
      <c r="DL24" s="724">
        <v>2155692</v>
      </c>
      <c r="DM24" s="682"/>
      <c r="DN24" s="682"/>
      <c r="DO24" s="682"/>
      <c r="DP24" s="682"/>
      <c r="DQ24" s="682"/>
      <c r="DR24" s="682"/>
      <c r="DS24" s="682"/>
      <c r="DT24" s="682"/>
      <c r="DU24" s="682"/>
      <c r="DV24" s="725"/>
      <c r="DW24" s="726">
        <v>46</v>
      </c>
      <c r="DX24" s="700"/>
      <c r="DY24" s="700"/>
      <c r="DZ24" s="700"/>
      <c r="EA24" s="700"/>
      <c r="EB24" s="700"/>
      <c r="EC24" s="727"/>
    </row>
    <row r="25" spans="2:133" ht="11.25" customHeight="1">
      <c r="B25" s="625" t="s">
        <v>267</v>
      </c>
      <c r="C25" s="626"/>
      <c r="D25" s="626"/>
      <c r="E25" s="626"/>
      <c r="F25" s="626"/>
      <c r="G25" s="626"/>
      <c r="H25" s="626"/>
      <c r="I25" s="626"/>
      <c r="J25" s="626"/>
      <c r="K25" s="626"/>
      <c r="L25" s="626"/>
      <c r="M25" s="626"/>
      <c r="N25" s="626"/>
      <c r="O25" s="626"/>
      <c r="P25" s="626"/>
      <c r="Q25" s="627"/>
      <c r="R25" s="628">
        <v>43030</v>
      </c>
      <c r="S25" s="629"/>
      <c r="T25" s="629"/>
      <c r="U25" s="629"/>
      <c r="V25" s="629"/>
      <c r="W25" s="629"/>
      <c r="X25" s="629"/>
      <c r="Y25" s="630"/>
      <c r="Z25" s="655">
        <v>0.4</v>
      </c>
      <c r="AA25" s="655"/>
      <c r="AB25" s="655"/>
      <c r="AC25" s="655"/>
      <c r="AD25" s="656" t="s">
        <v>127</v>
      </c>
      <c r="AE25" s="656"/>
      <c r="AF25" s="656"/>
      <c r="AG25" s="656"/>
      <c r="AH25" s="656"/>
      <c r="AI25" s="656"/>
      <c r="AJ25" s="656"/>
      <c r="AK25" s="656"/>
      <c r="AL25" s="631" t="s">
        <v>559</v>
      </c>
      <c r="AM25" s="632"/>
      <c r="AN25" s="632"/>
      <c r="AO25" s="657"/>
      <c r="AP25" s="720" t="s">
        <v>577</v>
      </c>
      <c r="AQ25" s="728"/>
      <c r="AR25" s="728"/>
      <c r="AS25" s="728"/>
      <c r="AT25" s="728"/>
      <c r="AU25" s="728"/>
      <c r="AV25" s="728"/>
      <c r="AW25" s="728"/>
      <c r="AX25" s="728"/>
      <c r="AY25" s="728"/>
      <c r="AZ25" s="728"/>
      <c r="BA25" s="728"/>
      <c r="BB25" s="728"/>
      <c r="BC25" s="728"/>
      <c r="BD25" s="728"/>
      <c r="BE25" s="728"/>
      <c r="BF25" s="722"/>
      <c r="BG25" s="628" t="s">
        <v>127</v>
      </c>
      <c r="BH25" s="629"/>
      <c r="BI25" s="629"/>
      <c r="BJ25" s="629"/>
      <c r="BK25" s="629"/>
      <c r="BL25" s="629"/>
      <c r="BM25" s="629"/>
      <c r="BN25" s="630"/>
      <c r="BO25" s="655" t="s">
        <v>561</v>
      </c>
      <c r="BP25" s="655"/>
      <c r="BQ25" s="655"/>
      <c r="BR25" s="655"/>
      <c r="BS25" s="656" t="s">
        <v>561</v>
      </c>
      <c r="BT25" s="656"/>
      <c r="BU25" s="656"/>
      <c r="BV25" s="656"/>
      <c r="BW25" s="656"/>
      <c r="BX25" s="656"/>
      <c r="BY25" s="656"/>
      <c r="BZ25" s="656"/>
      <c r="CA25" s="656"/>
      <c r="CB25" s="723"/>
      <c r="CD25" s="670" t="s">
        <v>578</v>
      </c>
      <c r="CE25" s="667"/>
      <c r="CF25" s="667"/>
      <c r="CG25" s="667"/>
      <c r="CH25" s="667"/>
      <c r="CI25" s="667"/>
      <c r="CJ25" s="667"/>
      <c r="CK25" s="667"/>
      <c r="CL25" s="667"/>
      <c r="CM25" s="667"/>
      <c r="CN25" s="667"/>
      <c r="CO25" s="667"/>
      <c r="CP25" s="667"/>
      <c r="CQ25" s="668"/>
      <c r="CR25" s="628">
        <v>1293203</v>
      </c>
      <c r="CS25" s="639"/>
      <c r="CT25" s="639"/>
      <c r="CU25" s="639"/>
      <c r="CV25" s="639"/>
      <c r="CW25" s="639"/>
      <c r="CX25" s="639"/>
      <c r="CY25" s="640"/>
      <c r="CZ25" s="631">
        <v>13.7</v>
      </c>
      <c r="DA25" s="641"/>
      <c r="DB25" s="641"/>
      <c r="DC25" s="642"/>
      <c r="DD25" s="634">
        <v>1056491</v>
      </c>
      <c r="DE25" s="639"/>
      <c r="DF25" s="639"/>
      <c r="DG25" s="639"/>
      <c r="DH25" s="639"/>
      <c r="DI25" s="639"/>
      <c r="DJ25" s="639"/>
      <c r="DK25" s="640"/>
      <c r="DL25" s="634">
        <v>1010994</v>
      </c>
      <c r="DM25" s="639"/>
      <c r="DN25" s="639"/>
      <c r="DO25" s="639"/>
      <c r="DP25" s="639"/>
      <c r="DQ25" s="639"/>
      <c r="DR25" s="639"/>
      <c r="DS25" s="639"/>
      <c r="DT25" s="639"/>
      <c r="DU25" s="639"/>
      <c r="DV25" s="640"/>
      <c r="DW25" s="631">
        <v>21.6</v>
      </c>
      <c r="DX25" s="641"/>
      <c r="DY25" s="641"/>
      <c r="DZ25" s="641"/>
      <c r="EA25" s="641"/>
      <c r="EB25" s="641"/>
      <c r="EC25" s="662"/>
    </row>
    <row r="26" spans="2:133" ht="11.25" customHeight="1">
      <c r="B26" s="625" t="s">
        <v>268</v>
      </c>
      <c r="C26" s="626"/>
      <c r="D26" s="626"/>
      <c r="E26" s="626"/>
      <c r="F26" s="626"/>
      <c r="G26" s="626"/>
      <c r="H26" s="626"/>
      <c r="I26" s="626"/>
      <c r="J26" s="626"/>
      <c r="K26" s="626"/>
      <c r="L26" s="626"/>
      <c r="M26" s="626"/>
      <c r="N26" s="626"/>
      <c r="O26" s="626"/>
      <c r="P26" s="626"/>
      <c r="Q26" s="627"/>
      <c r="R26" s="628" t="s">
        <v>579</v>
      </c>
      <c r="S26" s="629"/>
      <c r="T26" s="629"/>
      <c r="U26" s="629"/>
      <c r="V26" s="629"/>
      <c r="W26" s="629"/>
      <c r="X26" s="629"/>
      <c r="Y26" s="630"/>
      <c r="Z26" s="655" t="s">
        <v>579</v>
      </c>
      <c r="AA26" s="655"/>
      <c r="AB26" s="655"/>
      <c r="AC26" s="655"/>
      <c r="AD26" s="656" t="s">
        <v>579</v>
      </c>
      <c r="AE26" s="656"/>
      <c r="AF26" s="656"/>
      <c r="AG26" s="656"/>
      <c r="AH26" s="656"/>
      <c r="AI26" s="656"/>
      <c r="AJ26" s="656"/>
      <c r="AK26" s="656"/>
      <c r="AL26" s="631" t="s">
        <v>127</v>
      </c>
      <c r="AM26" s="632"/>
      <c r="AN26" s="632"/>
      <c r="AO26" s="657"/>
      <c r="AP26" s="720" t="s">
        <v>269</v>
      </c>
      <c r="AQ26" s="721"/>
      <c r="AR26" s="721"/>
      <c r="AS26" s="721"/>
      <c r="AT26" s="721"/>
      <c r="AU26" s="721"/>
      <c r="AV26" s="721"/>
      <c r="AW26" s="721"/>
      <c r="AX26" s="721"/>
      <c r="AY26" s="721"/>
      <c r="AZ26" s="721"/>
      <c r="BA26" s="721"/>
      <c r="BB26" s="721"/>
      <c r="BC26" s="721"/>
      <c r="BD26" s="721"/>
      <c r="BE26" s="721"/>
      <c r="BF26" s="722"/>
      <c r="BG26" s="628" t="s">
        <v>579</v>
      </c>
      <c r="BH26" s="629"/>
      <c r="BI26" s="629"/>
      <c r="BJ26" s="629"/>
      <c r="BK26" s="629"/>
      <c r="BL26" s="629"/>
      <c r="BM26" s="629"/>
      <c r="BN26" s="630"/>
      <c r="BO26" s="655" t="s">
        <v>127</v>
      </c>
      <c r="BP26" s="655"/>
      <c r="BQ26" s="655"/>
      <c r="BR26" s="655"/>
      <c r="BS26" s="656" t="s">
        <v>127</v>
      </c>
      <c r="BT26" s="656"/>
      <c r="BU26" s="656"/>
      <c r="BV26" s="656"/>
      <c r="BW26" s="656"/>
      <c r="BX26" s="656"/>
      <c r="BY26" s="656"/>
      <c r="BZ26" s="656"/>
      <c r="CA26" s="656"/>
      <c r="CB26" s="723"/>
      <c r="CD26" s="670" t="s">
        <v>270</v>
      </c>
      <c r="CE26" s="667"/>
      <c r="CF26" s="667"/>
      <c r="CG26" s="667"/>
      <c r="CH26" s="667"/>
      <c r="CI26" s="667"/>
      <c r="CJ26" s="667"/>
      <c r="CK26" s="667"/>
      <c r="CL26" s="667"/>
      <c r="CM26" s="667"/>
      <c r="CN26" s="667"/>
      <c r="CO26" s="667"/>
      <c r="CP26" s="667"/>
      <c r="CQ26" s="668"/>
      <c r="CR26" s="628">
        <v>796229</v>
      </c>
      <c r="CS26" s="629"/>
      <c r="CT26" s="629"/>
      <c r="CU26" s="629"/>
      <c r="CV26" s="629"/>
      <c r="CW26" s="629"/>
      <c r="CX26" s="629"/>
      <c r="CY26" s="630"/>
      <c r="CZ26" s="631">
        <v>8.4</v>
      </c>
      <c r="DA26" s="641"/>
      <c r="DB26" s="641"/>
      <c r="DC26" s="642"/>
      <c r="DD26" s="634">
        <v>595916</v>
      </c>
      <c r="DE26" s="629"/>
      <c r="DF26" s="629"/>
      <c r="DG26" s="629"/>
      <c r="DH26" s="629"/>
      <c r="DI26" s="629"/>
      <c r="DJ26" s="629"/>
      <c r="DK26" s="630"/>
      <c r="DL26" s="634" t="s">
        <v>580</v>
      </c>
      <c r="DM26" s="629"/>
      <c r="DN26" s="629"/>
      <c r="DO26" s="629"/>
      <c r="DP26" s="629"/>
      <c r="DQ26" s="629"/>
      <c r="DR26" s="629"/>
      <c r="DS26" s="629"/>
      <c r="DT26" s="629"/>
      <c r="DU26" s="629"/>
      <c r="DV26" s="630"/>
      <c r="DW26" s="631" t="s">
        <v>127</v>
      </c>
      <c r="DX26" s="641"/>
      <c r="DY26" s="641"/>
      <c r="DZ26" s="641"/>
      <c r="EA26" s="641"/>
      <c r="EB26" s="641"/>
      <c r="EC26" s="662"/>
    </row>
    <row r="27" spans="2:133" ht="11.25" customHeight="1">
      <c r="B27" s="625" t="s">
        <v>271</v>
      </c>
      <c r="C27" s="626"/>
      <c r="D27" s="626"/>
      <c r="E27" s="626"/>
      <c r="F27" s="626"/>
      <c r="G27" s="626"/>
      <c r="H27" s="626"/>
      <c r="I27" s="626"/>
      <c r="J27" s="626"/>
      <c r="K27" s="626"/>
      <c r="L27" s="626"/>
      <c r="M27" s="626"/>
      <c r="N27" s="626"/>
      <c r="O27" s="626"/>
      <c r="P27" s="626"/>
      <c r="Q27" s="627"/>
      <c r="R27" s="628">
        <v>4261784</v>
      </c>
      <c r="S27" s="629"/>
      <c r="T27" s="629"/>
      <c r="U27" s="629"/>
      <c r="V27" s="629"/>
      <c r="W27" s="629"/>
      <c r="X27" s="629"/>
      <c r="Y27" s="630"/>
      <c r="Z27" s="655">
        <v>43.5</v>
      </c>
      <c r="AA27" s="655"/>
      <c r="AB27" s="655"/>
      <c r="AC27" s="655"/>
      <c r="AD27" s="656">
        <v>4218754</v>
      </c>
      <c r="AE27" s="656"/>
      <c r="AF27" s="656"/>
      <c r="AG27" s="656"/>
      <c r="AH27" s="656"/>
      <c r="AI27" s="656"/>
      <c r="AJ27" s="656"/>
      <c r="AK27" s="656"/>
      <c r="AL27" s="631">
        <v>94</v>
      </c>
      <c r="AM27" s="632"/>
      <c r="AN27" s="632"/>
      <c r="AO27" s="657"/>
      <c r="AP27" s="625" t="s">
        <v>272</v>
      </c>
      <c r="AQ27" s="626"/>
      <c r="AR27" s="626"/>
      <c r="AS27" s="626"/>
      <c r="AT27" s="626"/>
      <c r="AU27" s="626"/>
      <c r="AV27" s="626"/>
      <c r="AW27" s="626"/>
      <c r="AX27" s="626"/>
      <c r="AY27" s="626"/>
      <c r="AZ27" s="626"/>
      <c r="BA27" s="626"/>
      <c r="BB27" s="626"/>
      <c r="BC27" s="626"/>
      <c r="BD27" s="626"/>
      <c r="BE27" s="626"/>
      <c r="BF27" s="627"/>
      <c r="BG27" s="628">
        <v>1258167</v>
      </c>
      <c r="BH27" s="629"/>
      <c r="BI27" s="629"/>
      <c r="BJ27" s="629"/>
      <c r="BK27" s="629"/>
      <c r="BL27" s="629"/>
      <c r="BM27" s="629"/>
      <c r="BN27" s="630"/>
      <c r="BO27" s="655">
        <v>100</v>
      </c>
      <c r="BP27" s="655"/>
      <c r="BQ27" s="655"/>
      <c r="BR27" s="655"/>
      <c r="BS27" s="656" t="s">
        <v>580</v>
      </c>
      <c r="BT27" s="656"/>
      <c r="BU27" s="656"/>
      <c r="BV27" s="656"/>
      <c r="BW27" s="656"/>
      <c r="BX27" s="656"/>
      <c r="BY27" s="656"/>
      <c r="BZ27" s="656"/>
      <c r="CA27" s="656"/>
      <c r="CB27" s="723"/>
      <c r="CD27" s="670" t="s">
        <v>581</v>
      </c>
      <c r="CE27" s="667"/>
      <c r="CF27" s="667"/>
      <c r="CG27" s="667"/>
      <c r="CH27" s="667"/>
      <c r="CI27" s="667"/>
      <c r="CJ27" s="667"/>
      <c r="CK27" s="667"/>
      <c r="CL27" s="667"/>
      <c r="CM27" s="667"/>
      <c r="CN27" s="667"/>
      <c r="CO27" s="667"/>
      <c r="CP27" s="667"/>
      <c r="CQ27" s="668"/>
      <c r="CR27" s="628">
        <v>1568333</v>
      </c>
      <c r="CS27" s="639"/>
      <c r="CT27" s="639"/>
      <c r="CU27" s="639"/>
      <c r="CV27" s="639"/>
      <c r="CW27" s="639"/>
      <c r="CX27" s="639"/>
      <c r="CY27" s="640"/>
      <c r="CZ27" s="631">
        <v>16.600000000000001</v>
      </c>
      <c r="DA27" s="641"/>
      <c r="DB27" s="641"/>
      <c r="DC27" s="642"/>
      <c r="DD27" s="634">
        <v>373317</v>
      </c>
      <c r="DE27" s="639"/>
      <c r="DF27" s="639"/>
      <c r="DG27" s="639"/>
      <c r="DH27" s="639"/>
      <c r="DI27" s="639"/>
      <c r="DJ27" s="639"/>
      <c r="DK27" s="640"/>
      <c r="DL27" s="634">
        <v>363515</v>
      </c>
      <c r="DM27" s="639"/>
      <c r="DN27" s="639"/>
      <c r="DO27" s="639"/>
      <c r="DP27" s="639"/>
      <c r="DQ27" s="639"/>
      <c r="DR27" s="639"/>
      <c r="DS27" s="639"/>
      <c r="DT27" s="639"/>
      <c r="DU27" s="639"/>
      <c r="DV27" s="640"/>
      <c r="DW27" s="631">
        <v>7.8</v>
      </c>
      <c r="DX27" s="641"/>
      <c r="DY27" s="641"/>
      <c r="DZ27" s="641"/>
      <c r="EA27" s="641"/>
      <c r="EB27" s="641"/>
      <c r="EC27" s="662"/>
    </row>
    <row r="28" spans="2:133" ht="11.25" customHeight="1">
      <c r="B28" s="625" t="s">
        <v>273</v>
      </c>
      <c r="C28" s="626"/>
      <c r="D28" s="626"/>
      <c r="E28" s="626"/>
      <c r="F28" s="626"/>
      <c r="G28" s="626"/>
      <c r="H28" s="626"/>
      <c r="I28" s="626"/>
      <c r="J28" s="626"/>
      <c r="K28" s="626"/>
      <c r="L28" s="626"/>
      <c r="M28" s="626"/>
      <c r="N28" s="626"/>
      <c r="O28" s="626"/>
      <c r="P28" s="626"/>
      <c r="Q28" s="627"/>
      <c r="R28" s="628">
        <v>1700</v>
      </c>
      <c r="S28" s="629"/>
      <c r="T28" s="629"/>
      <c r="U28" s="629"/>
      <c r="V28" s="629"/>
      <c r="W28" s="629"/>
      <c r="X28" s="629"/>
      <c r="Y28" s="630"/>
      <c r="Z28" s="655">
        <v>0</v>
      </c>
      <c r="AA28" s="655"/>
      <c r="AB28" s="655"/>
      <c r="AC28" s="655"/>
      <c r="AD28" s="656">
        <v>1700</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274</v>
      </c>
      <c r="CE28" s="667"/>
      <c r="CF28" s="667"/>
      <c r="CG28" s="667"/>
      <c r="CH28" s="667"/>
      <c r="CI28" s="667"/>
      <c r="CJ28" s="667"/>
      <c r="CK28" s="667"/>
      <c r="CL28" s="667"/>
      <c r="CM28" s="667"/>
      <c r="CN28" s="667"/>
      <c r="CO28" s="667"/>
      <c r="CP28" s="667"/>
      <c r="CQ28" s="668"/>
      <c r="CR28" s="628">
        <v>1289065</v>
      </c>
      <c r="CS28" s="629"/>
      <c r="CT28" s="629"/>
      <c r="CU28" s="629"/>
      <c r="CV28" s="629"/>
      <c r="CW28" s="629"/>
      <c r="CX28" s="629"/>
      <c r="CY28" s="630"/>
      <c r="CZ28" s="631">
        <v>13.6</v>
      </c>
      <c r="DA28" s="641"/>
      <c r="DB28" s="641"/>
      <c r="DC28" s="642"/>
      <c r="DD28" s="634">
        <v>781183</v>
      </c>
      <c r="DE28" s="629"/>
      <c r="DF28" s="629"/>
      <c r="DG28" s="629"/>
      <c r="DH28" s="629"/>
      <c r="DI28" s="629"/>
      <c r="DJ28" s="629"/>
      <c r="DK28" s="630"/>
      <c r="DL28" s="634">
        <v>781183</v>
      </c>
      <c r="DM28" s="629"/>
      <c r="DN28" s="629"/>
      <c r="DO28" s="629"/>
      <c r="DP28" s="629"/>
      <c r="DQ28" s="629"/>
      <c r="DR28" s="629"/>
      <c r="DS28" s="629"/>
      <c r="DT28" s="629"/>
      <c r="DU28" s="629"/>
      <c r="DV28" s="630"/>
      <c r="DW28" s="631">
        <v>16.7</v>
      </c>
      <c r="DX28" s="641"/>
      <c r="DY28" s="641"/>
      <c r="DZ28" s="641"/>
      <c r="EA28" s="641"/>
      <c r="EB28" s="641"/>
      <c r="EC28" s="662"/>
    </row>
    <row r="29" spans="2:133" ht="11.25" customHeight="1">
      <c r="B29" s="625" t="s">
        <v>275</v>
      </c>
      <c r="C29" s="626"/>
      <c r="D29" s="626"/>
      <c r="E29" s="626"/>
      <c r="F29" s="626"/>
      <c r="G29" s="626"/>
      <c r="H29" s="626"/>
      <c r="I29" s="626"/>
      <c r="J29" s="626"/>
      <c r="K29" s="626"/>
      <c r="L29" s="626"/>
      <c r="M29" s="626"/>
      <c r="N29" s="626"/>
      <c r="O29" s="626"/>
      <c r="P29" s="626"/>
      <c r="Q29" s="627"/>
      <c r="R29" s="628">
        <v>522759</v>
      </c>
      <c r="S29" s="629"/>
      <c r="T29" s="629"/>
      <c r="U29" s="629"/>
      <c r="V29" s="629"/>
      <c r="W29" s="629"/>
      <c r="X29" s="629"/>
      <c r="Y29" s="630"/>
      <c r="Z29" s="655">
        <v>5.3</v>
      </c>
      <c r="AA29" s="655"/>
      <c r="AB29" s="655"/>
      <c r="AC29" s="655"/>
      <c r="AD29" s="656" t="s">
        <v>559</v>
      </c>
      <c r="AE29" s="656"/>
      <c r="AF29" s="656"/>
      <c r="AG29" s="656"/>
      <c r="AH29" s="656"/>
      <c r="AI29" s="656"/>
      <c r="AJ29" s="656"/>
      <c r="AK29" s="656"/>
      <c r="AL29" s="631" t="s">
        <v>127</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23"/>
      <c r="CD29" s="714" t="s">
        <v>276</v>
      </c>
      <c r="CE29" s="715"/>
      <c r="CF29" s="670" t="s">
        <v>69</v>
      </c>
      <c r="CG29" s="667"/>
      <c r="CH29" s="667"/>
      <c r="CI29" s="667"/>
      <c r="CJ29" s="667"/>
      <c r="CK29" s="667"/>
      <c r="CL29" s="667"/>
      <c r="CM29" s="667"/>
      <c r="CN29" s="667"/>
      <c r="CO29" s="667"/>
      <c r="CP29" s="667"/>
      <c r="CQ29" s="668"/>
      <c r="CR29" s="628">
        <v>1289047</v>
      </c>
      <c r="CS29" s="639"/>
      <c r="CT29" s="639"/>
      <c r="CU29" s="639"/>
      <c r="CV29" s="639"/>
      <c r="CW29" s="639"/>
      <c r="CX29" s="639"/>
      <c r="CY29" s="640"/>
      <c r="CZ29" s="631">
        <v>13.6</v>
      </c>
      <c r="DA29" s="641"/>
      <c r="DB29" s="641"/>
      <c r="DC29" s="642"/>
      <c r="DD29" s="634">
        <v>781165</v>
      </c>
      <c r="DE29" s="639"/>
      <c r="DF29" s="639"/>
      <c r="DG29" s="639"/>
      <c r="DH29" s="639"/>
      <c r="DI29" s="639"/>
      <c r="DJ29" s="639"/>
      <c r="DK29" s="640"/>
      <c r="DL29" s="634">
        <v>781165</v>
      </c>
      <c r="DM29" s="639"/>
      <c r="DN29" s="639"/>
      <c r="DO29" s="639"/>
      <c r="DP29" s="639"/>
      <c r="DQ29" s="639"/>
      <c r="DR29" s="639"/>
      <c r="DS29" s="639"/>
      <c r="DT29" s="639"/>
      <c r="DU29" s="639"/>
      <c r="DV29" s="640"/>
      <c r="DW29" s="631">
        <v>16.7</v>
      </c>
      <c r="DX29" s="641"/>
      <c r="DY29" s="641"/>
      <c r="DZ29" s="641"/>
      <c r="EA29" s="641"/>
      <c r="EB29" s="641"/>
      <c r="EC29" s="662"/>
    </row>
    <row r="30" spans="2:133" ht="11.25" customHeight="1">
      <c r="B30" s="625" t="s">
        <v>277</v>
      </c>
      <c r="C30" s="626"/>
      <c r="D30" s="626"/>
      <c r="E30" s="626"/>
      <c r="F30" s="626"/>
      <c r="G30" s="626"/>
      <c r="H30" s="626"/>
      <c r="I30" s="626"/>
      <c r="J30" s="626"/>
      <c r="K30" s="626"/>
      <c r="L30" s="626"/>
      <c r="M30" s="626"/>
      <c r="N30" s="626"/>
      <c r="O30" s="626"/>
      <c r="P30" s="626"/>
      <c r="Q30" s="627"/>
      <c r="R30" s="628">
        <v>172561</v>
      </c>
      <c r="S30" s="629"/>
      <c r="T30" s="629"/>
      <c r="U30" s="629"/>
      <c r="V30" s="629"/>
      <c r="W30" s="629"/>
      <c r="X30" s="629"/>
      <c r="Y30" s="630"/>
      <c r="Z30" s="655">
        <v>1.8</v>
      </c>
      <c r="AA30" s="655"/>
      <c r="AB30" s="655"/>
      <c r="AC30" s="655"/>
      <c r="AD30" s="656" t="s">
        <v>127</v>
      </c>
      <c r="AE30" s="656"/>
      <c r="AF30" s="656"/>
      <c r="AG30" s="656"/>
      <c r="AH30" s="656"/>
      <c r="AI30" s="656"/>
      <c r="AJ30" s="656"/>
      <c r="AK30" s="656"/>
      <c r="AL30" s="631" t="s">
        <v>561</v>
      </c>
      <c r="AM30" s="632"/>
      <c r="AN30" s="632"/>
      <c r="AO30" s="657"/>
      <c r="AP30" s="687" t="s">
        <v>217</v>
      </c>
      <c r="AQ30" s="688"/>
      <c r="AR30" s="688"/>
      <c r="AS30" s="688"/>
      <c r="AT30" s="688"/>
      <c r="AU30" s="688"/>
      <c r="AV30" s="688"/>
      <c r="AW30" s="688"/>
      <c r="AX30" s="688"/>
      <c r="AY30" s="688"/>
      <c r="AZ30" s="688"/>
      <c r="BA30" s="688"/>
      <c r="BB30" s="688"/>
      <c r="BC30" s="688"/>
      <c r="BD30" s="688"/>
      <c r="BE30" s="688"/>
      <c r="BF30" s="689"/>
      <c r="BG30" s="687" t="s">
        <v>278</v>
      </c>
      <c r="BH30" s="712"/>
      <c r="BI30" s="712"/>
      <c r="BJ30" s="712"/>
      <c r="BK30" s="712"/>
      <c r="BL30" s="712"/>
      <c r="BM30" s="712"/>
      <c r="BN30" s="712"/>
      <c r="BO30" s="712"/>
      <c r="BP30" s="712"/>
      <c r="BQ30" s="713"/>
      <c r="BR30" s="687" t="s">
        <v>279</v>
      </c>
      <c r="BS30" s="712"/>
      <c r="BT30" s="712"/>
      <c r="BU30" s="712"/>
      <c r="BV30" s="712"/>
      <c r="BW30" s="712"/>
      <c r="BX30" s="712"/>
      <c r="BY30" s="712"/>
      <c r="BZ30" s="712"/>
      <c r="CA30" s="712"/>
      <c r="CB30" s="713"/>
      <c r="CD30" s="716"/>
      <c r="CE30" s="717"/>
      <c r="CF30" s="670" t="s">
        <v>582</v>
      </c>
      <c r="CG30" s="667"/>
      <c r="CH30" s="667"/>
      <c r="CI30" s="667"/>
      <c r="CJ30" s="667"/>
      <c r="CK30" s="667"/>
      <c r="CL30" s="667"/>
      <c r="CM30" s="667"/>
      <c r="CN30" s="667"/>
      <c r="CO30" s="667"/>
      <c r="CP30" s="667"/>
      <c r="CQ30" s="668"/>
      <c r="CR30" s="628">
        <v>1263724</v>
      </c>
      <c r="CS30" s="629"/>
      <c r="CT30" s="629"/>
      <c r="CU30" s="629"/>
      <c r="CV30" s="629"/>
      <c r="CW30" s="629"/>
      <c r="CX30" s="629"/>
      <c r="CY30" s="630"/>
      <c r="CZ30" s="631">
        <v>13.4</v>
      </c>
      <c r="DA30" s="641"/>
      <c r="DB30" s="641"/>
      <c r="DC30" s="642"/>
      <c r="DD30" s="634">
        <v>766759</v>
      </c>
      <c r="DE30" s="629"/>
      <c r="DF30" s="629"/>
      <c r="DG30" s="629"/>
      <c r="DH30" s="629"/>
      <c r="DI30" s="629"/>
      <c r="DJ30" s="629"/>
      <c r="DK30" s="630"/>
      <c r="DL30" s="634">
        <v>766759</v>
      </c>
      <c r="DM30" s="629"/>
      <c r="DN30" s="629"/>
      <c r="DO30" s="629"/>
      <c r="DP30" s="629"/>
      <c r="DQ30" s="629"/>
      <c r="DR30" s="629"/>
      <c r="DS30" s="629"/>
      <c r="DT30" s="629"/>
      <c r="DU30" s="629"/>
      <c r="DV30" s="630"/>
      <c r="DW30" s="631">
        <v>16.399999999999999</v>
      </c>
      <c r="DX30" s="641"/>
      <c r="DY30" s="641"/>
      <c r="DZ30" s="641"/>
      <c r="EA30" s="641"/>
      <c r="EB30" s="641"/>
      <c r="EC30" s="662"/>
    </row>
    <row r="31" spans="2:133" ht="11.25" customHeight="1">
      <c r="B31" s="625" t="s">
        <v>280</v>
      </c>
      <c r="C31" s="626"/>
      <c r="D31" s="626"/>
      <c r="E31" s="626"/>
      <c r="F31" s="626"/>
      <c r="G31" s="626"/>
      <c r="H31" s="626"/>
      <c r="I31" s="626"/>
      <c r="J31" s="626"/>
      <c r="K31" s="626"/>
      <c r="L31" s="626"/>
      <c r="M31" s="626"/>
      <c r="N31" s="626"/>
      <c r="O31" s="626"/>
      <c r="P31" s="626"/>
      <c r="Q31" s="627"/>
      <c r="R31" s="628">
        <v>6597</v>
      </c>
      <c r="S31" s="629"/>
      <c r="T31" s="629"/>
      <c r="U31" s="629"/>
      <c r="V31" s="629"/>
      <c r="W31" s="629"/>
      <c r="X31" s="629"/>
      <c r="Y31" s="630"/>
      <c r="Z31" s="655">
        <v>0.1</v>
      </c>
      <c r="AA31" s="655"/>
      <c r="AB31" s="655"/>
      <c r="AC31" s="655"/>
      <c r="AD31" s="656" t="s">
        <v>559</v>
      </c>
      <c r="AE31" s="656"/>
      <c r="AF31" s="656"/>
      <c r="AG31" s="656"/>
      <c r="AH31" s="656"/>
      <c r="AI31" s="656"/>
      <c r="AJ31" s="656"/>
      <c r="AK31" s="656"/>
      <c r="AL31" s="631" t="s">
        <v>561</v>
      </c>
      <c r="AM31" s="632"/>
      <c r="AN31" s="632"/>
      <c r="AO31" s="657"/>
      <c r="AP31" s="703" t="s">
        <v>281</v>
      </c>
      <c r="AQ31" s="704"/>
      <c r="AR31" s="704"/>
      <c r="AS31" s="704"/>
      <c r="AT31" s="709" t="s">
        <v>282</v>
      </c>
      <c r="AU31" s="360"/>
      <c r="AV31" s="360"/>
      <c r="AW31" s="360"/>
      <c r="AX31" s="695" t="s">
        <v>184</v>
      </c>
      <c r="AY31" s="696"/>
      <c r="AZ31" s="696"/>
      <c r="BA31" s="696"/>
      <c r="BB31" s="696"/>
      <c r="BC31" s="696"/>
      <c r="BD31" s="696"/>
      <c r="BE31" s="696"/>
      <c r="BF31" s="697"/>
      <c r="BG31" s="698">
        <v>99.4</v>
      </c>
      <c r="BH31" s="699"/>
      <c r="BI31" s="699"/>
      <c r="BJ31" s="699"/>
      <c r="BK31" s="699"/>
      <c r="BL31" s="699"/>
      <c r="BM31" s="700">
        <v>98.6</v>
      </c>
      <c r="BN31" s="699"/>
      <c r="BO31" s="699"/>
      <c r="BP31" s="699"/>
      <c r="BQ31" s="701"/>
      <c r="BR31" s="698">
        <v>99.3</v>
      </c>
      <c r="BS31" s="699"/>
      <c r="BT31" s="699"/>
      <c r="BU31" s="699"/>
      <c r="BV31" s="699"/>
      <c r="BW31" s="699"/>
      <c r="BX31" s="700">
        <v>98</v>
      </c>
      <c r="BY31" s="699"/>
      <c r="BZ31" s="699"/>
      <c r="CA31" s="699"/>
      <c r="CB31" s="701"/>
      <c r="CD31" s="716"/>
      <c r="CE31" s="717"/>
      <c r="CF31" s="670" t="s">
        <v>283</v>
      </c>
      <c r="CG31" s="667"/>
      <c r="CH31" s="667"/>
      <c r="CI31" s="667"/>
      <c r="CJ31" s="667"/>
      <c r="CK31" s="667"/>
      <c r="CL31" s="667"/>
      <c r="CM31" s="667"/>
      <c r="CN31" s="667"/>
      <c r="CO31" s="667"/>
      <c r="CP31" s="667"/>
      <c r="CQ31" s="668"/>
      <c r="CR31" s="628">
        <v>25323</v>
      </c>
      <c r="CS31" s="639"/>
      <c r="CT31" s="639"/>
      <c r="CU31" s="639"/>
      <c r="CV31" s="639"/>
      <c r="CW31" s="639"/>
      <c r="CX31" s="639"/>
      <c r="CY31" s="640"/>
      <c r="CZ31" s="631">
        <v>0.3</v>
      </c>
      <c r="DA31" s="641"/>
      <c r="DB31" s="641"/>
      <c r="DC31" s="642"/>
      <c r="DD31" s="634">
        <v>14406</v>
      </c>
      <c r="DE31" s="639"/>
      <c r="DF31" s="639"/>
      <c r="DG31" s="639"/>
      <c r="DH31" s="639"/>
      <c r="DI31" s="639"/>
      <c r="DJ31" s="639"/>
      <c r="DK31" s="640"/>
      <c r="DL31" s="634">
        <v>14406</v>
      </c>
      <c r="DM31" s="639"/>
      <c r="DN31" s="639"/>
      <c r="DO31" s="639"/>
      <c r="DP31" s="639"/>
      <c r="DQ31" s="639"/>
      <c r="DR31" s="639"/>
      <c r="DS31" s="639"/>
      <c r="DT31" s="639"/>
      <c r="DU31" s="639"/>
      <c r="DV31" s="640"/>
      <c r="DW31" s="631">
        <v>0.3</v>
      </c>
      <c r="DX31" s="641"/>
      <c r="DY31" s="641"/>
      <c r="DZ31" s="641"/>
      <c r="EA31" s="641"/>
      <c r="EB31" s="641"/>
      <c r="EC31" s="662"/>
    </row>
    <row r="32" spans="2:133" ht="11.25" customHeight="1">
      <c r="B32" s="625" t="s">
        <v>284</v>
      </c>
      <c r="C32" s="626"/>
      <c r="D32" s="626"/>
      <c r="E32" s="626"/>
      <c r="F32" s="626"/>
      <c r="G32" s="626"/>
      <c r="H32" s="626"/>
      <c r="I32" s="626"/>
      <c r="J32" s="626"/>
      <c r="K32" s="626"/>
      <c r="L32" s="626"/>
      <c r="M32" s="626"/>
      <c r="N32" s="626"/>
      <c r="O32" s="626"/>
      <c r="P32" s="626"/>
      <c r="Q32" s="627"/>
      <c r="R32" s="628">
        <v>1768584</v>
      </c>
      <c r="S32" s="629"/>
      <c r="T32" s="629"/>
      <c r="U32" s="629"/>
      <c r="V32" s="629"/>
      <c r="W32" s="629"/>
      <c r="X32" s="629"/>
      <c r="Y32" s="630"/>
      <c r="Z32" s="655">
        <v>18</v>
      </c>
      <c r="AA32" s="655"/>
      <c r="AB32" s="655"/>
      <c r="AC32" s="655"/>
      <c r="AD32" s="656" t="s">
        <v>559</v>
      </c>
      <c r="AE32" s="656"/>
      <c r="AF32" s="656"/>
      <c r="AG32" s="656"/>
      <c r="AH32" s="656"/>
      <c r="AI32" s="656"/>
      <c r="AJ32" s="656"/>
      <c r="AK32" s="656"/>
      <c r="AL32" s="631" t="s">
        <v>127</v>
      </c>
      <c r="AM32" s="632"/>
      <c r="AN32" s="632"/>
      <c r="AO32" s="657"/>
      <c r="AP32" s="705"/>
      <c r="AQ32" s="706"/>
      <c r="AR32" s="706"/>
      <c r="AS32" s="706"/>
      <c r="AT32" s="710"/>
      <c r="AU32" s="361" t="s">
        <v>285</v>
      </c>
      <c r="AV32" s="361"/>
      <c r="AW32" s="361"/>
      <c r="AX32" s="625" t="s">
        <v>286</v>
      </c>
      <c r="AY32" s="626"/>
      <c r="AZ32" s="626"/>
      <c r="BA32" s="626"/>
      <c r="BB32" s="626"/>
      <c r="BC32" s="626"/>
      <c r="BD32" s="626"/>
      <c r="BE32" s="626"/>
      <c r="BF32" s="627"/>
      <c r="BG32" s="702">
        <v>99.3</v>
      </c>
      <c r="BH32" s="639"/>
      <c r="BI32" s="639"/>
      <c r="BJ32" s="639"/>
      <c r="BK32" s="639"/>
      <c r="BL32" s="639"/>
      <c r="BM32" s="632">
        <v>98.2</v>
      </c>
      <c r="BN32" s="694"/>
      <c r="BO32" s="694"/>
      <c r="BP32" s="694"/>
      <c r="BQ32" s="666"/>
      <c r="BR32" s="702">
        <v>99.1</v>
      </c>
      <c r="BS32" s="639"/>
      <c r="BT32" s="639"/>
      <c r="BU32" s="639"/>
      <c r="BV32" s="639"/>
      <c r="BW32" s="639"/>
      <c r="BX32" s="632">
        <v>97.5</v>
      </c>
      <c r="BY32" s="694"/>
      <c r="BZ32" s="694"/>
      <c r="CA32" s="694"/>
      <c r="CB32" s="666"/>
      <c r="CD32" s="718"/>
      <c r="CE32" s="719"/>
      <c r="CF32" s="670" t="s">
        <v>287</v>
      </c>
      <c r="CG32" s="667"/>
      <c r="CH32" s="667"/>
      <c r="CI32" s="667"/>
      <c r="CJ32" s="667"/>
      <c r="CK32" s="667"/>
      <c r="CL32" s="667"/>
      <c r="CM32" s="667"/>
      <c r="CN32" s="667"/>
      <c r="CO32" s="667"/>
      <c r="CP32" s="667"/>
      <c r="CQ32" s="668"/>
      <c r="CR32" s="628">
        <v>18</v>
      </c>
      <c r="CS32" s="629"/>
      <c r="CT32" s="629"/>
      <c r="CU32" s="629"/>
      <c r="CV32" s="629"/>
      <c r="CW32" s="629"/>
      <c r="CX32" s="629"/>
      <c r="CY32" s="630"/>
      <c r="CZ32" s="631">
        <v>0</v>
      </c>
      <c r="DA32" s="641"/>
      <c r="DB32" s="641"/>
      <c r="DC32" s="642"/>
      <c r="DD32" s="634">
        <v>18</v>
      </c>
      <c r="DE32" s="629"/>
      <c r="DF32" s="629"/>
      <c r="DG32" s="629"/>
      <c r="DH32" s="629"/>
      <c r="DI32" s="629"/>
      <c r="DJ32" s="629"/>
      <c r="DK32" s="630"/>
      <c r="DL32" s="634">
        <v>18</v>
      </c>
      <c r="DM32" s="629"/>
      <c r="DN32" s="629"/>
      <c r="DO32" s="629"/>
      <c r="DP32" s="629"/>
      <c r="DQ32" s="629"/>
      <c r="DR32" s="629"/>
      <c r="DS32" s="629"/>
      <c r="DT32" s="629"/>
      <c r="DU32" s="629"/>
      <c r="DV32" s="630"/>
      <c r="DW32" s="631">
        <v>0</v>
      </c>
      <c r="DX32" s="641"/>
      <c r="DY32" s="641"/>
      <c r="DZ32" s="641"/>
      <c r="EA32" s="641"/>
      <c r="EB32" s="641"/>
      <c r="EC32" s="662"/>
    </row>
    <row r="33" spans="2:133" ht="11.25" customHeight="1">
      <c r="B33" s="691" t="s">
        <v>288</v>
      </c>
      <c r="C33" s="692"/>
      <c r="D33" s="692"/>
      <c r="E33" s="692"/>
      <c r="F33" s="692"/>
      <c r="G33" s="692"/>
      <c r="H33" s="692"/>
      <c r="I33" s="692"/>
      <c r="J33" s="692"/>
      <c r="K33" s="692"/>
      <c r="L33" s="692"/>
      <c r="M33" s="692"/>
      <c r="N33" s="692"/>
      <c r="O33" s="692"/>
      <c r="P33" s="692"/>
      <c r="Q33" s="693"/>
      <c r="R33" s="628">
        <v>242655</v>
      </c>
      <c r="S33" s="629"/>
      <c r="T33" s="629"/>
      <c r="U33" s="629"/>
      <c r="V33" s="629"/>
      <c r="W33" s="629"/>
      <c r="X33" s="629"/>
      <c r="Y33" s="630"/>
      <c r="Z33" s="655">
        <v>2.5</v>
      </c>
      <c r="AA33" s="655"/>
      <c r="AB33" s="655"/>
      <c r="AC33" s="655"/>
      <c r="AD33" s="656">
        <v>242655</v>
      </c>
      <c r="AE33" s="656"/>
      <c r="AF33" s="656"/>
      <c r="AG33" s="656"/>
      <c r="AH33" s="656"/>
      <c r="AI33" s="656"/>
      <c r="AJ33" s="656"/>
      <c r="AK33" s="656"/>
      <c r="AL33" s="631">
        <v>5.4</v>
      </c>
      <c r="AM33" s="632"/>
      <c r="AN33" s="632"/>
      <c r="AO33" s="657"/>
      <c r="AP33" s="707"/>
      <c r="AQ33" s="708"/>
      <c r="AR33" s="708"/>
      <c r="AS33" s="708"/>
      <c r="AT33" s="711"/>
      <c r="AU33" s="362"/>
      <c r="AV33" s="362"/>
      <c r="AW33" s="362"/>
      <c r="AX33" s="605" t="s">
        <v>289</v>
      </c>
      <c r="AY33" s="606"/>
      <c r="AZ33" s="606"/>
      <c r="BA33" s="606"/>
      <c r="BB33" s="606"/>
      <c r="BC33" s="606"/>
      <c r="BD33" s="606"/>
      <c r="BE33" s="606"/>
      <c r="BF33" s="607"/>
      <c r="BG33" s="690">
        <v>99.5</v>
      </c>
      <c r="BH33" s="609"/>
      <c r="BI33" s="609"/>
      <c r="BJ33" s="609"/>
      <c r="BK33" s="609"/>
      <c r="BL33" s="609"/>
      <c r="BM33" s="647">
        <v>98.9</v>
      </c>
      <c r="BN33" s="609"/>
      <c r="BO33" s="609"/>
      <c r="BP33" s="609"/>
      <c r="BQ33" s="658"/>
      <c r="BR33" s="690">
        <v>99.4</v>
      </c>
      <c r="BS33" s="609"/>
      <c r="BT33" s="609"/>
      <c r="BU33" s="609"/>
      <c r="BV33" s="609"/>
      <c r="BW33" s="609"/>
      <c r="BX33" s="647">
        <v>98.5</v>
      </c>
      <c r="BY33" s="609"/>
      <c r="BZ33" s="609"/>
      <c r="CA33" s="609"/>
      <c r="CB33" s="658"/>
      <c r="CD33" s="670" t="s">
        <v>290</v>
      </c>
      <c r="CE33" s="667"/>
      <c r="CF33" s="667"/>
      <c r="CG33" s="667"/>
      <c r="CH33" s="667"/>
      <c r="CI33" s="667"/>
      <c r="CJ33" s="667"/>
      <c r="CK33" s="667"/>
      <c r="CL33" s="667"/>
      <c r="CM33" s="667"/>
      <c r="CN33" s="667"/>
      <c r="CO33" s="667"/>
      <c r="CP33" s="667"/>
      <c r="CQ33" s="668"/>
      <c r="CR33" s="628">
        <v>4616925</v>
      </c>
      <c r="CS33" s="639"/>
      <c r="CT33" s="639"/>
      <c r="CU33" s="639"/>
      <c r="CV33" s="639"/>
      <c r="CW33" s="639"/>
      <c r="CX33" s="639"/>
      <c r="CY33" s="640"/>
      <c r="CZ33" s="631">
        <v>48.9</v>
      </c>
      <c r="DA33" s="641"/>
      <c r="DB33" s="641"/>
      <c r="DC33" s="642"/>
      <c r="DD33" s="634">
        <v>3781410</v>
      </c>
      <c r="DE33" s="639"/>
      <c r="DF33" s="639"/>
      <c r="DG33" s="639"/>
      <c r="DH33" s="639"/>
      <c r="DI33" s="639"/>
      <c r="DJ33" s="639"/>
      <c r="DK33" s="640"/>
      <c r="DL33" s="634">
        <v>2136778</v>
      </c>
      <c r="DM33" s="639"/>
      <c r="DN33" s="639"/>
      <c r="DO33" s="639"/>
      <c r="DP33" s="639"/>
      <c r="DQ33" s="639"/>
      <c r="DR33" s="639"/>
      <c r="DS33" s="639"/>
      <c r="DT33" s="639"/>
      <c r="DU33" s="639"/>
      <c r="DV33" s="640"/>
      <c r="DW33" s="631">
        <v>45.6</v>
      </c>
      <c r="DX33" s="641"/>
      <c r="DY33" s="641"/>
      <c r="DZ33" s="641"/>
      <c r="EA33" s="641"/>
      <c r="EB33" s="641"/>
      <c r="EC33" s="662"/>
    </row>
    <row r="34" spans="2:133" ht="11.25" customHeight="1">
      <c r="B34" s="625" t="s">
        <v>291</v>
      </c>
      <c r="C34" s="626"/>
      <c r="D34" s="626"/>
      <c r="E34" s="626"/>
      <c r="F34" s="626"/>
      <c r="G34" s="626"/>
      <c r="H34" s="626"/>
      <c r="I34" s="626"/>
      <c r="J34" s="626"/>
      <c r="K34" s="626"/>
      <c r="L34" s="626"/>
      <c r="M34" s="626"/>
      <c r="N34" s="626"/>
      <c r="O34" s="626"/>
      <c r="P34" s="626"/>
      <c r="Q34" s="627"/>
      <c r="R34" s="628">
        <v>422700</v>
      </c>
      <c r="S34" s="629"/>
      <c r="T34" s="629"/>
      <c r="U34" s="629"/>
      <c r="V34" s="629"/>
      <c r="W34" s="629"/>
      <c r="X34" s="629"/>
      <c r="Y34" s="630"/>
      <c r="Z34" s="655">
        <v>4.3</v>
      </c>
      <c r="AA34" s="655"/>
      <c r="AB34" s="655"/>
      <c r="AC34" s="655"/>
      <c r="AD34" s="656" t="s">
        <v>559</v>
      </c>
      <c r="AE34" s="656"/>
      <c r="AF34" s="656"/>
      <c r="AG34" s="656"/>
      <c r="AH34" s="656"/>
      <c r="AI34" s="656"/>
      <c r="AJ34" s="656"/>
      <c r="AK34" s="656"/>
      <c r="AL34" s="631" t="s">
        <v>127</v>
      </c>
      <c r="AM34" s="632"/>
      <c r="AN34" s="632"/>
      <c r="AO34" s="65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70" t="s">
        <v>292</v>
      </c>
      <c r="CE34" s="667"/>
      <c r="CF34" s="667"/>
      <c r="CG34" s="667"/>
      <c r="CH34" s="667"/>
      <c r="CI34" s="667"/>
      <c r="CJ34" s="667"/>
      <c r="CK34" s="667"/>
      <c r="CL34" s="667"/>
      <c r="CM34" s="667"/>
      <c r="CN34" s="667"/>
      <c r="CO34" s="667"/>
      <c r="CP34" s="667"/>
      <c r="CQ34" s="668"/>
      <c r="CR34" s="628">
        <v>1332009</v>
      </c>
      <c r="CS34" s="629"/>
      <c r="CT34" s="629"/>
      <c r="CU34" s="629"/>
      <c r="CV34" s="629"/>
      <c r="CW34" s="629"/>
      <c r="CX34" s="629"/>
      <c r="CY34" s="630"/>
      <c r="CZ34" s="631">
        <v>14.1</v>
      </c>
      <c r="DA34" s="641"/>
      <c r="DB34" s="641"/>
      <c r="DC34" s="642"/>
      <c r="DD34" s="634">
        <v>839324</v>
      </c>
      <c r="DE34" s="629"/>
      <c r="DF34" s="629"/>
      <c r="DG34" s="629"/>
      <c r="DH34" s="629"/>
      <c r="DI34" s="629"/>
      <c r="DJ34" s="629"/>
      <c r="DK34" s="630"/>
      <c r="DL34" s="634">
        <v>650667</v>
      </c>
      <c r="DM34" s="629"/>
      <c r="DN34" s="629"/>
      <c r="DO34" s="629"/>
      <c r="DP34" s="629"/>
      <c r="DQ34" s="629"/>
      <c r="DR34" s="629"/>
      <c r="DS34" s="629"/>
      <c r="DT34" s="629"/>
      <c r="DU34" s="629"/>
      <c r="DV34" s="630"/>
      <c r="DW34" s="631">
        <v>13.9</v>
      </c>
      <c r="DX34" s="641"/>
      <c r="DY34" s="641"/>
      <c r="DZ34" s="641"/>
      <c r="EA34" s="641"/>
      <c r="EB34" s="641"/>
      <c r="EC34" s="662"/>
    </row>
    <row r="35" spans="2:133" ht="11.25" customHeight="1">
      <c r="B35" s="625" t="s">
        <v>293</v>
      </c>
      <c r="C35" s="626"/>
      <c r="D35" s="626"/>
      <c r="E35" s="626"/>
      <c r="F35" s="626"/>
      <c r="G35" s="626"/>
      <c r="H35" s="626"/>
      <c r="I35" s="626"/>
      <c r="J35" s="626"/>
      <c r="K35" s="626"/>
      <c r="L35" s="626"/>
      <c r="M35" s="626"/>
      <c r="N35" s="626"/>
      <c r="O35" s="626"/>
      <c r="P35" s="626"/>
      <c r="Q35" s="627"/>
      <c r="R35" s="628">
        <v>33834</v>
      </c>
      <c r="S35" s="629"/>
      <c r="T35" s="629"/>
      <c r="U35" s="629"/>
      <c r="V35" s="629"/>
      <c r="W35" s="629"/>
      <c r="X35" s="629"/>
      <c r="Y35" s="630"/>
      <c r="Z35" s="655">
        <v>0.3</v>
      </c>
      <c r="AA35" s="655"/>
      <c r="AB35" s="655"/>
      <c r="AC35" s="655"/>
      <c r="AD35" s="656">
        <v>24097</v>
      </c>
      <c r="AE35" s="656"/>
      <c r="AF35" s="656"/>
      <c r="AG35" s="656"/>
      <c r="AH35" s="656"/>
      <c r="AI35" s="656"/>
      <c r="AJ35" s="656"/>
      <c r="AK35" s="656"/>
      <c r="AL35" s="631">
        <v>0.5</v>
      </c>
      <c r="AM35" s="632"/>
      <c r="AN35" s="632"/>
      <c r="AO35" s="657"/>
      <c r="AP35" s="218"/>
      <c r="AQ35" s="687" t="s">
        <v>294</v>
      </c>
      <c r="AR35" s="688"/>
      <c r="AS35" s="688"/>
      <c r="AT35" s="688"/>
      <c r="AU35" s="688"/>
      <c r="AV35" s="688"/>
      <c r="AW35" s="688"/>
      <c r="AX35" s="688"/>
      <c r="AY35" s="688"/>
      <c r="AZ35" s="688"/>
      <c r="BA35" s="688"/>
      <c r="BB35" s="688"/>
      <c r="BC35" s="688"/>
      <c r="BD35" s="688"/>
      <c r="BE35" s="688"/>
      <c r="BF35" s="689"/>
      <c r="BG35" s="687" t="s">
        <v>295</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296</v>
      </c>
      <c r="CE35" s="667"/>
      <c r="CF35" s="667"/>
      <c r="CG35" s="667"/>
      <c r="CH35" s="667"/>
      <c r="CI35" s="667"/>
      <c r="CJ35" s="667"/>
      <c r="CK35" s="667"/>
      <c r="CL35" s="667"/>
      <c r="CM35" s="667"/>
      <c r="CN35" s="667"/>
      <c r="CO35" s="667"/>
      <c r="CP35" s="667"/>
      <c r="CQ35" s="668"/>
      <c r="CR35" s="628">
        <v>34073</v>
      </c>
      <c r="CS35" s="639"/>
      <c r="CT35" s="639"/>
      <c r="CU35" s="639"/>
      <c r="CV35" s="639"/>
      <c r="CW35" s="639"/>
      <c r="CX35" s="639"/>
      <c r="CY35" s="640"/>
      <c r="CZ35" s="631">
        <v>0.4</v>
      </c>
      <c r="DA35" s="641"/>
      <c r="DB35" s="641"/>
      <c r="DC35" s="642"/>
      <c r="DD35" s="634">
        <v>15790</v>
      </c>
      <c r="DE35" s="639"/>
      <c r="DF35" s="639"/>
      <c r="DG35" s="639"/>
      <c r="DH35" s="639"/>
      <c r="DI35" s="639"/>
      <c r="DJ35" s="639"/>
      <c r="DK35" s="640"/>
      <c r="DL35" s="634">
        <v>15790</v>
      </c>
      <c r="DM35" s="639"/>
      <c r="DN35" s="639"/>
      <c r="DO35" s="639"/>
      <c r="DP35" s="639"/>
      <c r="DQ35" s="639"/>
      <c r="DR35" s="639"/>
      <c r="DS35" s="639"/>
      <c r="DT35" s="639"/>
      <c r="DU35" s="639"/>
      <c r="DV35" s="640"/>
      <c r="DW35" s="631">
        <v>0.3</v>
      </c>
      <c r="DX35" s="641"/>
      <c r="DY35" s="641"/>
      <c r="DZ35" s="641"/>
      <c r="EA35" s="641"/>
      <c r="EB35" s="641"/>
      <c r="EC35" s="662"/>
    </row>
    <row r="36" spans="2:133" ht="11.25" customHeight="1">
      <c r="B36" s="625" t="s">
        <v>297</v>
      </c>
      <c r="C36" s="626"/>
      <c r="D36" s="626"/>
      <c r="E36" s="626"/>
      <c r="F36" s="626"/>
      <c r="G36" s="626"/>
      <c r="H36" s="626"/>
      <c r="I36" s="626"/>
      <c r="J36" s="626"/>
      <c r="K36" s="626"/>
      <c r="L36" s="626"/>
      <c r="M36" s="626"/>
      <c r="N36" s="626"/>
      <c r="O36" s="626"/>
      <c r="P36" s="626"/>
      <c r="Q36" s="627"/>
      <c r="R36" s="628">
        <v>46046</v>
      </c>
      <c r="S36" s="629"/>
      <c r="T36" s="629"/>
      <c r="U36" s="629"/>
      <c r="V36" s="629"/>
      <c r="W36" s="629"/>
      <c r="X36" s="629"/>
      <c r="Y36" s="630"/>
      <c r="Z36" s="655">
        <v>0.5</v>
      </c>
      <c r="AA36" s="655"/>
      <c r="AB36" s="655"/>
      <c r="AC36" s="655"/>
      <c r="AD36" s="656" t="s">
        <v>127</v>
      </c>
      <c r="AE36" s="656"/>
      <c r="AF36" s="656"/>
      <c r="AG36" s="656"/>
      <c r="AH36" s="656"/>
      <c r="AI36" s="656"/>
      <c r="AJ36" s="656"/>
      <c r="AK36" s="656"/>
      <c r="AL36" s="631" t="s">
        <v>127</v>
      </c>
      <c r="AM36" s="632"/>
      <c r="AN36" s="632"/>
      <c r="AO36" s="657"/>
      <c r="AP36" s="218"/>
      <c r="AQ36" s="678" t="s">
        <v>298</v>
      </c>
      <c r="AR36" s="679"/>
      <c r="AS36" s="679"/>
      <c r="AT36" s="679"/>
      <c r="AU36" s="679"/>
      <c r="AV36" s="679"/>
      <c r="AW36" s="679"/>
      <c r="AX36" s="679"/>
      <c r="AY36" s="680"/>
      <c r="AZ36" s="681">
        <v>815004</v>
      </c>
      <c r="BA36" s="682"/>
      <c r="BB36" s="682"/>
      <c r="BC36" s="682"/>
      <c r="BD36" s="682"/>
      <c r="BE36" s="682"/>
      <c r="BF36" s="683"/>
      <c r="BG36" s="684" t="s">
        <v>299</v>
      </c>
      <c r="BH36" s="685"/>
      <c r="BI36" s="685"/>
      <c r="BJ36" s="685"/>
      <c r="BK36" s="685"/>
      <c r="BL36" s="685"/>
      <c r="BM36" s="685"/>
      <c r="BN36" s="685"/>
      <c r="BO36" s="685"/>
      <c r="BP36" s="685"/>
      <c r="BQ36" s="685"/>
      <c r="BR36" s="685"/>
      <c r="BS36" s="685"/>
      <c r="BT36" s="685"/>
      <c r="BU36" s="686"/>
      <c r="BV36" s="681">
        <v>61687</v>
      </c>
      <c r="BW36" s="682"/>
      <c r="BX36" s="682"/>
      <c r="BY36" s="682"/>
      <c r="BZ36" s="682"/>
      <c r="CA36" s="682"/>
      <c r="CB36" s="683"/>
      <c r="CD36" s="670" t="s">
        <v>300</v>
      </c>
      <c r="CE36" s="667"/>
      <c r="CF36" s="667"/>
      <c r="CG36" s="667"/>
      <c r="CH36" s="667"/>
      <c r="CI36" s="667"/>
      <c r="CJ36" s="667"/>
      <c r="CK36" s="667"/>
      <c r="CL36" s="667"/>
      <c r="CM36" s="667"/>
      <c r="CN36" s="667"/>
      <c r="CO36" s="667"/>
      <c r="CP36" s="667"/>
      <c r="CQ36" s="668"/>
      <c r="CR36" s="628">
        <v>1499074</v>
      </c>
      <c r="CS36" s="629"/>
      <c r="CT36" s="629"/>
      <c r="CU36" s="629"/>
      <c r="CV36" s="629"/>
      <c r="CW36" s="629"/>
      <c r="CX36" s="629"/>
      <c r="CY36" s="630"/>
      <c r="CZ36" s="631">
        <v>15.9</v>
      </c>
      <c r="DA36" s="641"/>
      <c r="DB36" s="641"/>
      <c r="DC36" s="642"/>
      <c r="DD36" s="634">
        <v>1367920</v>
      </c>
      <c r="DE36" s="629"/>
      <c r="DF36" s="629"/>
      <c r="DG36" s="629"/>
      <c r="DH36" s="629"/>
      <c r="DI36" s="629"/>
      <c r="DJ36" s="629"/>
      <c r="DK36" s="630"/>
      <c r="DL36" s="634">
        <v>1020929</v>
      </c>
      <c r="DM36" s="629"/>
      <c r="DN36" s="629"/>
      <c r="DO36" s="629"/>
      <c r="DP36" s="629"/>
      <c r="DQ36" s="629"/>
      <c r="DR36" s="629"/>
      <c r="DS36" s="629"/>
      <c r="DT36" s="629"/>
      <c r="DU36" s="629"/>
      <c r="DV36" s="630"/>
      <c r="DW36" s="631">
        <v>21.8</v>
      </c>
      <c r="DX36" s="641"/>
      <c r="DY36" s="641"/>
      <c r="DZ36" s="641"/>
      <c r="EA36" s="641"/>
      <c r="EB36" s="641"/>
      <c r="EC36" s="662"/>
    </row>
    <row r="37" spans="2:133" ht="11.25" customHeight="1">
      <c r="B37" s="625" t="s">
        <v>301</v>
      </c>
      <c r="C37" s="626"/>
      <c r="D37" s="626"/>
      <c r="E37" s="626"/>
      <c r="F37" s="626"/>
      <c r="G37" s="626"/>
      <c r="H37" s="626"/>
      <c r="I37" s="626"/>
      <c r="J37" s="626"/>
      <c r="K37" s="626"/>
      <c r="L37" s="626"/>
      <c r="M37" s="626"/>
      <c r="N37" s="626"/>
      <c r="O37" s="626"/>
      <c r="P37" s="626"/>
      <c r="Q37" s="627"/>
      <c r="R37" s="628">
        <v>445822</v>
      </c>
      <c r="S37" s="629"/>
      <c r="T37" s="629"/>
      <c r="U37" s="629"/>
      <c r="V37" s="629"/>
      <c r="W37" s="629"/>
      <c r="X37" s="629"/>
      <c r="Y37" s="630"/>
      <c r="Z37" s="655">
        <v>4.5</v>
      </c>
      <c r="AA37" s="655"/>
      <c r="AB37" s="655"/>
      <c r="AC37" s="655"/>
      <c r="AD37" s="656" t="s">
        <v>127</v>
      </c>
      <c r="AE37" s="656"/>
      <c r="AF37" s="656"/>
      <c r="AG37" s="656"/>
      <c r="AH37" s="656"/>
      <c r="AI37" s="656"/>
      <c r="AJ37" s="656"/>
      <c r="AK37" s="656"/>
      <c r="AL37" s="631" t="s">
        <v>127</v>
      </c>
      <c r="AM37" s="632"/>
      <c r="AN37" s="632"/>
      <c r="AO37" s="657"/>
      <c r="AQ37" s="663" t="s">
        <v>583</v>
      </c>
      <c r="AR37" s="664"/>
      <c r="AS37" s="664"/>
      <c r="AT37" s="664"/>
      <c r="AU37" s="664"/>
      <c r="AV37" s="664"/>
      <c r="AW37" s="664"/>
      <c r="AX37" s="664"/>
      <c r="AY37" s="665"/>
      <c r="AZ37" s="628">
        <v>156250</v>
      </c>
      <c r="BA37" s="629"/>
      <c r="BB37" s="629"/>
      <c r="BC37" s="629"/>
      <c r="BD37" s="639"/>
      <c r="BE37" s="639"/>
      <c r="BF37" s="666"/>
      <c r="BG37" s="670" t="s">
        <v>302</v>
      </c>
      <c r="BH37" s="667"/>
      <c r="BI37" s="667"/>
      <c r="BJ37" s="667"/>
      <c r="BK37" s="667"/>
      <c r="BL37" s="667"/>
      <c r="BM37" s="667"/>
      <c r="BN37" s="667"/>
      <c r="BO37" s="667"/>
      <c r="BP37" s="667"/>
      <c r="BQ37" s="667"/>
      <c r="BR37" s="667"/>
      <c r="BS37" s="667"/>
      <c r="BT37" s="667"/>
      <c r="BU37" s="668"/>
      <c r="BV37" s="628">
        <v>25260</v>
      </c>
      <c r="BW37" s="629"/>
      <c r="BX37" s="629"/>
      <c r="BY37" s="629"/>
      <c r="BZ37" s="629"/>
      <c r="CA37" s="629"/>
      <c r="CB37" s="669"/>
      <c r="CD37" s="670" t="s">
        <v>303</v>
      </c>
      <c r="CE37" s="667"/>
      <c r="CF37" s="667"/>
      <c r="CG37" s="667"/>
      <c r="CH37" s="667"/>
      <c r="CI37" s="667"/>
      <c r="CJ37" s="667"/>
      <c r="CK37" s="667"/>
      <c r="CL37" s="667"/>
      <c r="CM37" s="667"/>
      <c r="CN37" s="667"/>
      <c r="CO37" s="667"/>
      <c r="CP37" s="667"/>
      <c r="CQ37" s="668"/>
      <c r="CR37" s="628">
        <v>436331</v>
      </c>
      <c r="CS37" s="639"/>
      <c r="CT37" s="639"/>
      <c r="CU37" s="639"/>
      <c r="CV37" s="639"/>
      <c r="CW37" s="639"/>
      <c r="CX37" s="639"/>
      <c r="CY37" s="640"/>
      <c r="CZ37" s="631">
        <v>4.5999999999999996</v>
      </c>
      <c r="DA37" s="641"/>
      <c r="DB37" s="641"/>
      <c r="DC37" s="642"/>
      <c r="DD37" s="634">
        <v>436312</v>
      </c>
      <c r="DE37" s="639"/>
      <c r="DF37" s="639"/>
      <c r="DG37" s="639"/>
      <c r="DH37" s="639"/>
      <c r="DI37" s="639"/>
      <c r="DJ37" s="639"/>
      <c r="DK37" s="640"/>
      <c r="DL37" s="634">
        <v>411764</v>
      </c>
      <c r="DM37" s="639"/>
      <c r="DN37" s="639"/>
      <c r="DO37" s="639"/>
      <c r="DP37" s="639"/>
      <c r="DQ37" s="639"/>
      <c r="DR37" s="639"/>
      <c r="DS37" s="639"/>
      <c r="DT37" s="639"/>
      <c r="DU37" s="639"/>
      <c r="DV37" s="640"/>
      <c r="DW37" s="631">
        <v>8.8000000000000007</v>
      </c>
      <c r="DX37" s="641"/>
      <c r="DY37" s="641"/>
      <c r="DZ37" s="641"/>
      <c r="EA37" s="641"/>
      <c r="EB37" s="641"/>
      <c r="EC37" s="662"/>
    </row>
    <row r="38" spans="2:133" ht="11.25" customHeight="1">
      <c r="B38" s="625" t="s">
        <v>304</v>
      </c>
      <c r="C38" s="626"/>
      <c r="D38" s="626"/>
      <c r="E38" s="626"/>
      <c r="F38" s="626"/>
      <c r="G38" s="626"/>
      <c r="H38" s="626"/>
      <c r="I38" s="626"/>
      <c r="J38" s="626"/>
      <c r="K38" s="626"/>
      <c r="L38" s="626"/>
      <c r="M38" s="626"/>
      <c r="N38" s="626"/>
      <c r="O38" s="626"/>
      <c r="P38" s="626"/>
      <c r="Q38" s="627"/>
      <c r="R38" s="628">
        <v>77516</v>
      </c>
      <c r="S38" s="629"/>
      <c r="T38" s="629"/>
      <c r="U38" s="629"/>
      <c r="V38" s="629"/>
      <c r="W38" s="629"/>
      <c r="X38" s="629"/>
      <c r="Y38" s="630"/>
      <c r="Z38" s="655">
        <v>0.8</v>
      </c>
      <c r="AA38" s="655"/>
      <c r="AB38" s="655"/>
      <c r="AC38" s="655"/>
      <c r="AD38" s="656" t="s">
        <v>561</v>
      </c>
      <c r="AE38" s="656"/>
      <c r="AF38" s="656"/>
      <c r="AG38" s="656"/>
      <c r="AH38" s="656"/>
      <c r="AI38" s="656"/>
      <c r="AJ38" s="656"/>
      <c r="AK38" s="656"/>
      <c r="AL38" s="631" t="s">
        <v>127</v>
      </c>
      <c r="AM38" s="632"/>
      <c r="AN38" s="632"/>
      <c r="AO38" s="657"/>
      <c r="AQ38" s="663" t="s">
        <v>305</v>
      </c>
      <c r="AR38" s="664"/>
      <c r="AS38" s="664"/>
      <c r="AT38" s="664"/>
      <c r="AU38" s="664"/>
      <c r="AV38" s="664"/>
      <c r="AW38" s="664"/>
      <c r="AX38" s="664"/>
      <c r="AY38" s="665"/>
      <c r="AZ38" s="628">
        <v>72207</v>
      </c>
      <c r="BA38" s="629"/>
      <c r="BB38" s="629"/>
      <c r="BC38" s="629"/>
      <c r="BD38" s="639"/>
      <c r="BE38" s="639"/>
      <c r="BF38" s="666"/>
      <c r="BG38" s="670" t="s">
        <v>306</v>
      </c>
      <c r="BH38" s="667"/>
      <c r="BI38" s="667"/>
      <c r="BJ38" s="667"/>
      <c r="BK38" s="667"/>
      <c r="BL38" s="667"/>
      <c r="BM38" s="667"/>
      <c r="BN38" s="667"/>
      <c r="BO38" s="667"/>
      <c r="BP38" s="667"/>
      <c r="BQ38" s="667"/>
      <c r="BR38" s="667"/>
      <c r="BS38" s="667"/>
      <c r="BT38" s="667"/>
      <c r="BU38" s="668"/>
      <c r="BV38" s="628">
        <v>1805</v>
      </c>
      <c r="BW38" s="629"/>
      <c r="BX38" s="629"/>
      <c r="BY38" s="629"/>
      <c r="BZ38" s="629"/>
      <c r="CA38" s="629"/>
      <c r="CB38" s="669"/>
      <c r="CD38" s="670" t="s">
        <v>584</v>
      </c>
      <c r="CE38" s="667"/>
      <c r="CF38" s="667"/>
      <c r="CG38" s="667"/>
      <c r="CH38" s="667"/>
      <c r="CI38" s="667"/>
      <c r="CJ38" s="667"/>
      <c r="CK38" s="667"/>
      <c r="CL38" s="667"/>
      <c r="CM38" s="667"/>
      <c r="CN38" s="667"/>
      <c r="CO38" s="667"/>
      <c r="CP38" s="667"/>
      <c r="CQ38" s="668"/>
      <c r="CR38" s="628">
        <v>658754</v>
      </c>
      <c r="CS38" s="629"/>
      <c r="CT38" s="629"/>
      <c r="CU38" s="629"/>
      <c r="CV38" s="629"/>
      <c r="CW38" s="629"/>
      <c r="CX38" s="629"/>
      <c r="CY38" s="630"/>
      <c r="CZ38" s="631">
        <v>7</v>
      </c>
      <c r="DA38" s="641"/>
      <c r="DB38" s="641"/>
      <c r="DC38" s="642"/>
      <c r="DD38" s="634">
        <v>525822</v>
      </c>
      <c r="DE38" s="629"/>
      <c r="DF38" s="629"/>
      <c r="DG38" s="629"/>
      <c r="DH38" s="629"/>
      <c r="DI38" s="629"/>
      <c r="DJ38" s="629"/>
      <c r="DK38" s="630"/>
      <c r="DL38" s="634">
        <v>449392</v>
      </c>
      <c r="DM38" s="629"/>
      <c r="DN38" s="629"/>
      <c r="DO38" s="629"/>
      <c r="DP38" s="629"/>
      <c r="DQ38" s="629"/>
      <c r="DR38" s="629"/>
      <c r="DS38" s="629"/>
      <c r="DT38" s="629"/>
      <c r="DU38" s="629"/>
      <c r="DV38" s="630"/>
      <c r="DW38" s="631">
        <v>9.6</v>
      </c>
      <c r="DX38" s="641"/>
      <c r="DY38" s="641"/>
      <c r="DZ38" s="641"/>
      <c r="EA38" s="641"/>
      <c r="EB38" s="641"/>
      <c r="EC38" s="662"/>
    </row>
    <row r="39" spans="2:133" ht="11.25" customHeight="1">
      <c r="B39" s="625" t="s">
        <v>307</v>
      </c>
      <c r="C39" s="626"/>
      <c r="D39" s="626"/>
      <c r="E39" s="626"/>
      <c r="F39" s="626"/>
      <c r="G39" s="626"/>
      <c r="H39" s="626"/>
      <c r="I39" s="626"/>
      <c r="J39" s="626"/>
      <c r="K39" s="626"/>
      <c r="L39" s="626"/>
      <c r="M39" s="626"/>
      <c r="N39" s="626"/>
      <c r="O39" s="626"/>
      <c r="P39" s="626"/>
      <c r="Q39" s="627"/>
      <c r="R39" s="628">
        <v>1273789</v>
      </c>
      <c r="S39" s="629"/>
      <c r="T39" s="629"/>
      <c r="U39" s="629"/>
      <c r="V39" s="629"/>
      <c r="W39" s="629"/>
      <c r="X39" s="629"/>
      <c r="Y39" s="630"/>
      <c r="Z39" s="655">
        <v>13</v>
      </c>
      <c r="AA39" s="655"/>
      <c r="AB39" s="655"/>
      <c r="AC39" s="655"/>
      <c r="AD39" s="656">
        <v>44</v>
      </c>
      <c r="AE39" s="656"/>
      <c r="AF39" s="656"/>
      <c r="AG39" s="656"/>
      <c r="AH39" s="656"/>
      <c r="AI39" s="656"/>
      <c r="AJ39" s="656"/>
      <c r="AK39" s="656"/>
      <c r="AL39" s="631">
        <v>0</v>
      </c>
      <c r="AM39" s="632"/>
      <c r="AN39" s="632"/>
      <c r="AO39" s="657"/>
      <c r="AQ39" s="663" t="s">
        <v>308</v>
      </c>
      <c r="AR39" s="664"/>
      <c r="AS39" s="664"/>
      <c r="AT39" s="664"/>
      <c r="AU39" s="664"/>
      <c r="AV39" s="664"/>
      <c r="AW39" s="664"/>
      <c r="AX39" s="664"/>
      <c r="AY39" s="665"/>
      <c r="AZ39" s="628" t="s">
        <v>127</v>
      </c>
      <c r="BA39" s="629"/>
      <c r="BB39" s="629"/>
      <c r="BC39" s="629"/>
      <c r="BD39" s="639"/>
      <c r="BE39" s="639"/>
      <c r="BF39" s="666"/>
      <c r="BG39" s="670" t="s">
        <v>309</v>
      </c>
      <c r="BH39" s="667"/>
      <c r="BI39" s="667"/>
      <c r="BJ39" s="667"/>
      <c r="BK39" s="667"/>
      <c r="BL39" s="667"/>
      <c r="BM39" s="667"/>
      <c r="BN39" s="667"/>
      <c r="BO39" s="667"/>
      <c r="BP39" s="667"/>
      <c r="BQ39" s="667"/>
      <c r="BR39" s="667"/>
      <c r="BS39" s="667"/>
      <c r="BT39" s="667"/>
      <c r="BU39" s="668"/>
      <c r="BV39" s="628">
        <v>2841</v>
      </c>
      <c r="BW39" s="629"/>
      <c r="BX39" s="629"/>
      <c r="BY39" s="629"/>
      <c r="BZ39" s="629"/>
      <c r="CA39" s="629"/>
      <c r="CB39" s="669"/>
      <c r="CD39" s="670" t="s">
        <v>310</v>
      </c>
      <c r="CE39" s="667"/>
      <c r="CF39" s="667"/>
      <c r="CG39" s="667"/>
      <c r="CH39" s="667"/>
      <c r="CI39" s="667"/>
      <c r="CJ39" s="667"/>
      <c r="CK39" s="667"/>
      <c r="CL39" s="667"/>
      <c r="CM39" s="667"/>
      <c r="CN39" s="667"/>
      <c r="CO39" s="667"/>
      <c r="CP39" s="667"/>
      <c r="CQ39" s="668"/>
      <c r="CR39" s="628">
        <v>1078701</v>
      </c>
      <c r="CS39" s="639"/>
      <c r="CT39" s="639"/>
      <c r="CU39" s="639"/>
      <c r="CV39" s="639"/>
      <c r="CW39" s="639"/>
      <c r="CX39" s="639"/>
      <c r="CY39" s="640"/>
      <c r="CZ39" s="631">
        <v>11.4</v>
      </c>
      <c r="DA39" s="641"/>
      <c r="DB39" s="641"/>
      <c r="DC39" s="642"/>
      <c r="DD39" s="634">
        <v>1032554</v>
      </c>
      <c r="DE39" s="639"/>
      <c r="DF39" s="639"/>
      <c r="DG39" s="639"/>
      <c r="DH39" s="639"/>
      <c r="DI39" s="639"/>
      <c r="DJ39" s="639"/>
      <c r="DK39" s="640"/>
      <c r="DL39" s="634" t="s">
        <v>127</v>
      </c>
      <c r="DM39" s="639"/>
      <c r="DN39" s="639"/>
      <c r="DO39" s="639"/>
      <c r="DP39" s="639"/>
      <c r="DQ39" s="639"/>
      <c r="DR39" s="639"/>
      <c r="DS39" s="639"/>
      <c r="DT39" s="639"/>
      <c r="DU39" s="639"/>
      <c r="DV39" s="640"/>
      <c r="DW39" s="631" t="s">
        <v>127</v>
      </c>
      <c r="DX39" s="641"/>
      <c r="DY39" s="641"/>
      <c r="DZ39" s="641"/>
      <c r="EA39" s="641"/>
      <c r="EB39" s="641"/>
      <c r="EC39" s="662"/>
    </row>
    <row r="40" spans="2:133" ht="11.25" customHeight="1">
      <c r="B40" s="625" t="s">
        <v>311</v>
      </c>
      <c r="C40" s="626"/>
      <c r="D40" s="626"/>
      <c r="E40" s="626"/>
      <c r="F40" s="626"/>
      <c r="G40" s="626"/>
      <c r="H40" s="626"/>
      <c r="I40" s="626"/>
      <c r="J40" s="626"/>
      <c r="K40" s="626"/>
      <c r="L40" s="626"/>
      <c r="M40" s="626"/>
      <c r="N40" s="626"/>
      <c r="O40" s="626"/>
      <c r="P40" s="626"/>
      <c r="Q40" s="627"/>
      <c r="R40" s="628">
        <v>531935</v>
      </c>
      <c r="S40" s="629"/>
      <c r="T40" s="629"/>
      <c r="U40" s="629"/>
      <c r="V40" s="629"/>
      <c r="W40" s="629"/>
      <c r="X40" s="629"/>
      <c r="Y40" s="630"/>
      <c r="Z40" s="655">
        <v>5.4</v>
      </c>
      <c r="AA40" s="655"/>
      <c r="AB40" s="655"/>
      <c r="AC40" s="655"/>
      <c r="AD40" s="656" t="s">
        <v>127</v>
      </c>
      <c r="AE40" s="656"/>
      <c r="AF40" s="656"/>
      <c r="AG40" s="656"/>
      <c r="AH40" s="656"/>
      <c r="AI40" s="656"/>
      <c r="AJ40" s="656"/>
      <c r="AK40" s="656"/>
      <c r="AL40" s="631" t="s">
        <v>559</v>
      </c>
      <c r="AM40" s="632"/>
      <c r="AN40" s="632"/>
      <c r="AO40" s="657"/>
      <c r="AQ40" s="663" t="s">
        <v>585</v>
      </c>
      <c r="AR40" s="664"/>
      <c r="AS40" s="664"/>
      <c r="AT40" s="664"/>
      <c r="AU40" s="664"/>
      <c r="AV40" s="664"/>
      <c r="AW40" s="664"/>
      <c r="AX40" s="664"/>
      <c r="AY40" s="665"/>
      <c r="AZ40" s="628" t="s">
        <v>127</v>
      </c>
      <c r="BA40" s="629"/>
      <c r="BB40" s="629"/>
      <c r="BC40" s="629"/>
      <c r="BD40" s="639"/>
      <c r="BE40" s="639"/>
      <c r="BF40" s="666"/>
      <c r="BG40" s="671" t="s">
        <v>312</v>
      </c>
      <c r="BH40" s="672"/>
      <c r="BI40" s="672"/>
      <c r="BJ40" s="672"/>
      <c r="BK40" s="672"/>
      <c r="BL40" s="363"/>
      <c r="BM40" s="667" t="s">
        <v>313</v>
      </c>
      <c r="BN40" s="667"/>
      <c r="BO40" s="667"/>
      <c r="BP40" s="667"/>
      <c r="BQ40" s="667"/>
      <c r="BR40" s="667"/>
      <c r="BS40" s="667"/>
      <c r="BT40" s="667"/>
      <c r="BU40" s="668"/>
      <c r="BV40" s="628">
        <v>81</v>
      </c>
      <c r="BW40" s="629"/>
      <c r="BX40" s="629"/>
      <c r="BY40" s="629"/>
      <c r="BZ40" s="629"/>
      <c r="CA40" s="629"/>
      <c r="CB40" s="669"/>
      <c r="CD40" s="670" t="s">
        <v>314</v>
      </c>
      <c r="CE40" s="667"/>
      <c r="CF40" s="667"/>
      <c r="CG40" s="667"/>
      <c r="CH40" s="667"/>
      <c r="CI40" s="667"/>
      <c r="CJ40" s="667"/>
      <c r="CK40" s="667"/>
      <c r="CL40" s="667"/>
      <c r="CM40" s="667"/>
      <c r="CN40" s="667"/>
      <c r="CO40" s="667"/>
      <c r="CP40" s="667"/>
      <c r="CQ40" s="668"/>
      <c r="CR40" s="628">
        <v>14314</v>
      </c>
      <c r="CS40" s="629"/>
      <c r="CT40" s="629"/>
      <c r="CU40" s="629"/>
      <c r="CV40" s="629"/>
      <c r="CW40" s="629"/>
      <c r="CX40" s="629"/>
      <c r="CY40" s="630"/>
      <c r="CZ40" s="631">
        <v>0.2</v>
      </c>
      <c r="DA40" s="641"/>
      <c r="DB40" s="641"/>
      <c r="DC40" s="642"/>
      <c r="DD40" s="634" t="s">
        <v>127</v>
      </c>
      <c r="DE40" s="629"/>
      <c r="DF40" s="629"/>
      <c r="DG40" s="629"/>
      <c r="DH40" s="629"/>
      <c r="DI40" s="629"/>
      <c r="DJ40" s="629"/>
      <c r="DK40" s="630"/>
      <c r="DL40" s="634" t="s">
        <v>127</v>
      </c>
      <c r="DM40" s="629"/>
      <c r="DN40" s="629"/>
      <c r="DO40" s="629"/>
      <c r="DP40" s="629"/>
      <c r="DQ40" s="629"/>
      <c r="DR40" s="629"/>
      <c r="DS40" s="629"/>
      <c r="DT40" s="629"/>
      <c r="DU40" s="629"/>
      <c r="DV40" s="630"/>
      <c r="DW40" s="631" t="s">
        <v>127</v>
      </c>
      <c r="DX40" s="641"/>
      <c r="DY40" s="641"/>
      <c r="DZ40" s="641"/>
      <c r="EA40" s="641"/>
      <c r="EB40" s="641"/>
      <c r="EC40" s="662"/>
    </row>
    <row r="41" spans="2:133" ht="11.25" customHeight="1">
      <c r="B41" s="625" t="s">
        <v>315</v>
      </c>
      <c r="C41" s="626"/>
      <c r="D41" s="626"/>
      <c r="E41" s="626"/>
      <c r="F41" s="626"/>
      <c r="G41" s="626"/>
      <c r="H41" s="626"/>
      <c r="I41" s="626"/>
      <c r="J41" s="626"/>
      <c r="K41" s="626"/>
      <c r="L41" s="626"/>
      <c r="M41" s="626"/>
      <c r="N41" s="626"/>
      <c r="O41" s="626"/>
      <c r="P41" s="626"/>
      <c r="Q41" s="627"/>
      <c r="R41" s="628" t="s">
        <v>127</v>
      </c>
      <c r="S41" s="629"/>
      <c r="T41" s="629"/>
      <c r="U41" s="629"/>
      <c r="V41" s="629"/>
      <c r="W41" s="629"/>
      <c r="X41" s="629"/>
      <c r="Y41" s="630"/>
      <c r="Z41" s="655" t="s">
        <v>559</v>
      </c>
      <c r="AA41" s="655"/>
      <c r="AB41" s="655"/>
      <c r="AC41" s="655"/>
      <c r="AD41" s="656" t="s">
        <v>559</v>
      </c>
      <c r="AE41" s="656"/>
      <c r="AF41" s="656"/>
      <c r="AG41" s="656"/>
      <c r="AH41" s="656"/>
      <c r="AI41" s="656"/>
      <c r="AJ41" s="656"/>
      <c r="AK41" s="656"/>
      <c r="AL41" s="631" t="s">
        <v>127</v>
      </c>
      <c r="AM41" s="632"/>
      <c r="AN41" s="632"/>
      <c r="AO41" s="657"/>
      <c r="AQ41" s="663" t="s">
        <v>316</v>
      </c>
      <c r="AR41" s="664"/>
      <c r="AS41" s="664"/>
      <c r="AT41" s="664"/>
      <c r="AU41" s="664"/>
      <c r="AV41" s="664"/>
      <c r="AW41" s="664"/>
      <c r="AX41" s="664"/>
      <c r="AY41" s="665"/>
      <c r="AZ41" s="628">
        <v>132253</v>
      </c>
      <c r="BA41" s="629"/>
      <c r="BB41" s="629"/>
      <c r="BC41" s="629"/>
      <c r="BD41" s="639"/>
      <c r="BE41" s="639"/>
      <c r="BF41" s="666"/>
      <c r="BG41" s="671"/>
      <c r="BH41" s="672"/>
      <c r="BI41" s="672"/>
      <c r="BJ41" s="672"/>
      <c r="BK41" s="672"/>
      <c r="BL41" s="363"/>
      <c r="BM41" s="667" t="s">
        <v>317</v>
      </c>
      <c r="BN41" s="667"/>
      <c r="BO41" s="667"/>
      <c r="BP41" s="667"/>
      <c r="BQ41" s="667"/>
      <c r="BR41" s="667"/>
      <c r="BS41" s="667"/>
      <c r="BT41" s="667"/>
      <c r="BU41" s="668"/>
      <c r="BV41" s="628">
        <v>1</v>
      </c>
      <c r="BW41" s="629"/>
      <c r="BX41" s="629"/>
      <c r="BY41" s="629"/>
      <c r="BZ41" s="629"/>
      <c r="CA41" s="629"/>
      <c r="CB41" s="669"/>
      <c r="CD41" s="670" t="s">
        <v>318</v>
      </c>
      <c r="CE41" s="667"/>
      <c r="CF41" s="667"/>
      <c r="CG41" s="667"/>
      <c r="CH41" s="667"/>
      <c r="CI41" s="667"/>
      <c r="CJ41" s="667"/>
      <c r="CK41" s="667"/>
      <c r="CL41" s="667"/>
      <c r="CM41" s="667"/>
      <c r="CN41" s="667"/>
      <c r="CO41" s="667"/>
      <c r="CP41" s="667"/>
      <c r="CQ41" s="668"/>
      <c r="CR41" s="628" t="s">
        <v>127</v>
      </c>
      <c r="CS41" s="639"/>
      <c r="CT41" s="639"/>
      <c r="CU41" s="639"/>
      <c r="CV41" s="639"/>
      <c r="CW41" s="639"/>
      <c r="CX41" s="639"/>
      <c r="CY41" s="640"/>
      <c r="CZ41" s="631" t="s">
        <v>561</v>
      </c>
      <c r="DA41" s="641"/>
      <c r="DB41" s="641"/>
      <c r="DC41" s="642"/>
      <c r="DD41" s="634" t="s">
        <v>559</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c r="B42" s="625" t="s">
        <v>319</v>
      </c>
      <c r="C42" s="626"/>
      <c r="D42" s="626"/>
      <c r="E42" s="626"/>
      <c r="F42" s="626"/>
      <c r="G42" s="626"/>
      <c r="H42" s="626"/>
      <c r="I42" s="626"/>
      <c r="J42" s="626"/>
      <c r="K42" s="626"/>
      <c r="L42" s="626"/>
      <c r="M42" s="626"/>
      <c r="N42" s="626"/>
      <c r="O42" s="626"/>
      <c r="P42" s="626"/>
      <c r="Q42" s="627"/>
      <c r="R42" s="628" t="s">
        <v>561</v>
      </c>
      <c r="S42" s="629"/>
      <c r="T42" s="629"/>
      <c r="U42" s="629"/>
      <c r="V42" s="629"/>
      <c r="W42" s="629"/>
      <c r="X42" s="629"/>
      <c r="Y42" s="630"/>
      <c r="Z42" s="655" t="s">
        <v>559</v>
      </c>
      <c r="AA42" s="655"/>
      <c r="AB42" s="655"/>
      <c r="AC42" s="655"/>
      <c r="AD42" s="656" t="s">
        <v>127</v>
      </c>
      <c r="AE42" s="656"/>
      <c r="AF42" s="656"/>
      <c r="AG42" s="656"/>
      <c r="AH42" s="656"/>
      <c r="AI42" s="656"/>
      <c r="AJ42" s="656"/>
      <c r="AK42" s="656"/>
      <c r="AL42" s="631" t="s">
        <v>559</v>
      </c>
      <c r="AM42" s="632"/>
      <c r="AN42" s="632"/>
      <c r="AO42" s="657"/>
      <c r="AQ42" s="675" t="s">
        <v>320</v>
      </c>
      <c r="AR42" s="676"/>
      <c r="AS42" s="676"/>
      <c r="AT42" s="676"/>
      <c r="AU42" s="676"/>
      <c r="AV42" s="676"/>
      <c r="AW42" s="676"/>
      <c r="AX42" s="676"/>
      <c r="AY42" s="677"/>
      <c r="AZ42" s="608">
        <v>454294</v>
      </c>
      <c r="BA42" s="643"/>
      <c r="BB42" s="643"/>
      <c r="BC42" s="643"/>
      <c r="BD42" s="609"/>
      <c r="BE42" s="609"/>
      <c r="BF42" s="658"/>
      <c r="BG42" s="673"/>
      <c r="BH42" s="674"/>
      <c r="BI42" s="674"/>
      <c r="BJ42" s="674"/>
      <c r="BK42" s="674"/>
      <c r="BL42" s="364"/>
      <c r="BM42" s="659" t="s">
        <v>321</v>
      </c>
      <c r="BN42" s="659"/>
      <c r="BO42" s="659"/>
      <c r="BP42" s="659"/>
      <c r="BQ42" s="659"/>
      <c r="BR42" s="659"/>
      <c r="BS42" s="659"/>
      <c r="BT42" s="659"/>
      <c r="BU42" s="660"/>
      <c r="BV42" s="608">
        <v>383</v>
      </c>
      <c r="BW42" s="643"/>
      <c r="BX42" s="643"/>
      <c r="BY42" s="643"/>
      <c r="BZ42" s="643"/>
      <c r="CA42" s="643"/>
      <c r="CB42" s="661"/>
      <c r="CD42" s="625" t="s">
        <v>322</v>
      </c>
      <c r="CE42" s="626"/>
      <c r="CF42" s="626"/>
      <c r="CG42" s="626"/>
      <c r="CH42" s="626"/>
      <c r="CI42" s="626"/>
      <c r="CJ42" s="626"/>
      <c r="CK42" s="626"/>
      <c r="CL42" s="626"/>
      <c r="CM42" s="626"/>
      <c r="CN42" s="626"/>
      <c r="CO42" s="626"/>
      <c r="CP42" s="626"/>
      <c r="CQ42" s="627"/>
      <c r="CR42" s="628">
        <v>680553</v>
      </c>
      <c r="CS42" s="639"/>
      <c r="CT42" s="639"/>
      <c r="CU42" s="639"/>
      <c r="CV42" s="639"/>
      <c r="CW42" s="639"/>
      <c r="CX42" s="639"/>
      <c r="CY42" s="640"/>
      <c r="CZ42" s="631">
        <v>7.2</v>
      </c>
      <c r="DA42" s="641"/>
      <c r="DB42" s="641"/>
      <c r="DC42" s="642"/>
      <c r="DD42" s="634">
        <v>100357</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c r="B43" s="625" t="s">
        <v>586</v>
      </c>
      <c r="C43" s="626"/>
      <c r="D43" s="626"/>
      <c r="E43" s="626"/>
      <c r="F43" s="626"/>
      <c r="G43" s="626"/>
      <c r="H43" s="626"/>
      <c r="I43" s="626"/>
      <c r="J43" s="626"/>
      <c r="K43" s="626"/>
      <c r="L43" s="626"/>
      <c r="M43" s="626"/>
      <c r="N43" s="626"/>
      <c r="O43" s="626"/>
      <c r="P43" s="626"/>
      <c r="Q43" s="627"/>
      <c r="R43" s="628">
        <v>196235</v>
      </c>
      <c r="S43" s="629"/>
      <c r="T43" s="629"/>
      <c r="U43" s="629"/>
      <c r="V43" s="629"/>
      <c r="W43" s="629"/>
      <c r="X43" s="629"/>
      <c r="Y43" s="630"/>
      <c r="Z43" s="655">
        <v>2</v>
      </c>
      <c r="AA43" s="655"/>
      <c r="AB43" s="655"/>
      <c r="AC43" s="655"/>
      <c r="AD43" s="656" t="s">
        <v>127</v>
      </c>
      <c r="AE43" s="656"/>
      <c r="AF43" s="656"/>
      <c r="AG43" s="656"/>
      <c r="AH43" s="656"/>
      <c r="AI43" s="656"/>
      <c r="AJ43" s="656"/>
      <c r="AK43" s="656"/>
      <c r="AL43" s="631" t="s">
        <v>561</v>
      </c>
      <c r="AM43" s="632"/>
      <c r="AN43" s="632"/>
      <c r="AO43" s="657"/>
      <c r="BV43" s="219"/>
      <c r="BW43" s="219"/>
      <c r="BX43" s="219"/>
      <c r="BY43" s="219"/>
      <c r="BZ43" s="219"/>
      <c r="CA43" s="219"/>
      <c r="CB43" s="219"/>
      <c r="CD43" s="625" t="s">
        <v>323</v>
      </c>
      <c r="CE43" s="626"/>
      <c r="CF43" s="626"/>
      <c r="CG43" s="626"/>
      <c r="CH43" s="626"/>
      <c r="CI43" s="626"/>
      <c r="CJ43" s="626"/>
      <c r="CK43" s="626"/>
      <c r="CL43" s="626"/>
      <c r="CM43" s="626"/>
      <c r="CN43" s="626"/>
      <c r="CO43" s="626"/>
      <c r="CP43" s="626"/>
      <c r="CQ43" s="627"/>
      <c r="CR43" s="628">
        <v>16964</v>
      </c>
      <c r="CS43" s="639"/>
      <c r="CT43" s="639"/>
      <c r="CU43" s="639"/>
      <c r="CV43" s="639"/>
      <c r="CW43" s="639"/>
      <c r="CX43" s="639"/>
      <c r="CY43" s="640"/>
      <c r="CZ43" s="631">
        <v>0.2</v>
      </c>
      <c r="DA43" s="641"/>
      <c r="DB43" s="641"/>
      <c r="DC43" s="642"/>
      <c r="DD43" s="634">
        <v>16964</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c r="B44" s="605" t="s">
        <v>587</v>
      </c>
      <c r="C44" s="606"/>
      <c r="D44" s="606"/>
      <c r="E44" s="606"/>
      <c r="F44" s="606"/>
      <c r="G44" s="606"/>
      <c r="H44" s="606"/>
      <c r="I44" s="606"/>
      <c r="J44" s="606"/>
      <c r="K44" s="606"/>
      <c r="L44" s="606"/>
      <c r="M44" s="606"/>
      <c r="N44" s="606"/>
      <c r="O44" s="606"/>
      <c r="P44" s="606"/>
      <c r="Q44" s="607"/>
      <c r="R44" s="608">
        <v>9808282</v>
      </c>
      <c r="S44" s="643"/>
      <c r="T44" s="643"/>
      <c r="U44" s="643"/>
      <c r="V44" s="643"/>
      <c r="W44" s="643"/>
      <c r="X44" s="643"/>
      <c r="Y44" s="644"/>
      <c r="Z44" s="645">
        <v>100</v>
      </c>
      <c r="AA44" s="645"/>
      <c r="AB44" s="645"/>
      <c r="AC44" s="645"/>
      <c r="AD44" s="646">
        <v>4487250</v>
      </c>
      <c r="AE44" s="646"/>
      <c r="AF44" s="646"/>
      <c r="AG44" s="646"/>
      <c r="AH44" s="646"/>
      <c r="AI44" s="646"/>
      <c r="AJ44" s="646"/>
      <c r="AK44" s="646"/>
      <c r="AL44" s="611">
        <v>100</v>
      </c>
      <c r="AM44" s="647"/>
      <c r="AN44" s="647"/>
      <c r="AO44" s="648"/>
      <c r="CD44" s="649" t="s">
        <v>276</v>
      </c>
      <c r="CE44" s="650"/>
      <c r="CF44" s="625" t="s">
        <v>324</v>
      </c>
      <c r="CG44" s="626"/>
      <c r="CH44" s="626"/>
      <c r="CI44" s="626"/>
      <c r="CJ44" s="626"/>
      <c r="CK44" s="626"/>
      <c r="CL44" s="626"/>
      <c r="CM44" s="626"/>
      <c r="CN44" s="626"/>
      <c r="CO44" s="626"/>
      <c r="CP44" s="626"/>
      <c r="CQ44" s="627"/>
      <c r="CR44" s="628">
        <v>680553</v>
      </c>
      <c r="CS44" s="629"/>
      <c r="CT44" s="629"/>
      <c r="CU44" s="629"/>
      <c r="CV44" s="629"/>
      <c r="CW44" s="629"/>
      <c r="CX44" s="629"/>
      <c r="CY44" s="630"/>
      <c r="CZ44" s="631">
        <v>7.2</v>
      </c>
      <c r="DA44" s="632"/>
      <c r="DB44" s="632"/>
      <c r="DC44" s="633"/>
      <c r="DD44" s="634">
        <v>100357</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325</v>
      </c>
      <c r="CG45" s="626"/>
      <c r="CH45" s="626"/>
      <c r="CI45" s="626"/>
      <c r="CJ45" s="626"/>
      <c r="CK45" s="626"/>
      <c r="CL45" s="626"/>
      <c r="CM45" s="626"/>
      <c r="CN45" s="626"/>
      <c r="CO45" s="626"/>
      <c r="CP45" s="626"/>
      <c r="CQ45" s="627"/>
      <c r="CR45" s="628">
        <v>441859</v>
      </c>
      <c r="CS45" s="639"/>
      <c r="CT45" s="639"/>
      <c r="CU45" s="639"/>
      <c r="CV45" s="639"/>
      <c r="CW45" s="639"/>
      <c r="CX45" s="639"/>
      <c r="CY45" s="640"/>
      <c r="CZ45" s="631">
        <v>4.7</v>
      </c>
      <c r="DA45" s="641"/>
      <c r="DB45" s="641"/>
      <c r="DC45" s="642"/>
      <c r="DD45" s="634">
        <v>13390</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c r="B46" s="221" t="s">
        <v>326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588</v>
      </c>
      <c r="CG46" s="626"/>
      <c r="CH46" s="626"/>
      <c r="CI46" s="626"/>
      <c r="CJ46" s="626"/>
      <c r="CK46" s="626"/>
      <c r="CL46" s="626"/>
      <c r="CM46" s="626"/>
      <c r="CN46" s="626"/>
      <c r="CO46" s="626"/>
      <c r="CP46" s="626"/>
      <c r="CQ46" s="627"/>
      <c r="CR46" s="628">
        <v>238694</v>
      </c>
      <c r="CS46" s="629"/>
      <c r="CT46" s="629"/>
      <c r="CU46" s="629"/>
      <c r="CV46" s="629"/>
      <c r="CW46" s="629"/>
      <c r="CX46" s="629"/>
      <c r="CY46" s="630"/>
      <c r="CZ46" s="631">
        <v>2.5</v>
      </c>
      <c r="DA46" s="632"/>
      <c r="DB46" s="632"/>
      <c r="DC46" s="633"/>
      <c r="DD46" s="634">
        <v>86967</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c r="B47" s="638" t="s">
        <v>327</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589</v>
      </c>
      <c r="CG47" s="626"/>
      <c r="CH47" s="626"/>
      <c r="CI47" s="626"/>
      <c r="CJ47" s="626"/>
      <c r="CK47" s="626"/>
      <c r="CL47" s="626"/>
      <c r="CM47" s="626"/>
      <c r="CN47" s="626"/>
      <c r="CO47" s="626"/>
      <c r="CP47" s="626"/>
      <c r="CQ47" s="627"/>
      <c r="CR47" s="628" t="s">
        <v>559</v>
      </c>
      <c r="CS47" s="639"/>
      <c r="CT47" s="639"/>
      <c r="CU47" s="639"/>
      <c r="CV47" s="639"/>
      <c r="CW47" s="639"/>
      <c r="CX47" s="639"/>
      <c r="CY47" s="640"/>
      <c r="CZ47" s="631" t="s">
        <v>127</v>
      </c>
      <c r="DA47" s="641"/>
      <c r="DB47" s="641"/>
      <c r="DC47" s="642"/>
      <c r="DD47" s="634" t="s">
        <v>561</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c r="B48" s="624" t="s">
        <v>328</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329</v>
      </c>
      <c r="CG48" s="626"/>
      <c r="CH48" s="626"/>
      <c r="CI48" s="626"/>
      <c r="CJ48" s="626"/>
      <c r="CK48" s="626"/>
      <c r="CL48" s="626"/>
      <c r="CM48" s="626"/>
      <c r="CN48" s="626"/>
      <c r="CO48" s="626"/>
      <c r="CP48" s="626"/>
      <c r="CQ48" s="627"/>
      <c r="CR48" s="628" t="s">
        <v>127</v>
      </c>
      <c r="CS48" s="629"/>
      <c r="CT48" s="629"/>
      <c r="CU48" s="629"/>
      <c r="CV48" s="629"/>
      <c r="CW48" s="629"/>
      <c r="CX48" s="629"/>
      <c r="CY48" s="630"/>
      <c r="CZ48" s="631" t="s">
        <v>561</v>
      </c>
      <c r="DA48" s="632"/>
      <c r="DB48" s="632"/>
      <c r="DC48" s="633"/>
      <c r="DD48" s="634" t="s">
        <v>127</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590</v>
      </c>
      <c r="CE49" s="606"/>
      <c r="CF49" s="606"/>
      <c r="CG49" s="606"/>
      <c r="CH49" s="606"/>
      <c r="CI49" s="606"/>
      <c r="CJ49" s="606"/>
      <c r="CK49" s="606"/>
      <c r="CL49" s="606"/>
      <c r="CM49" s="606"/>
      <c r="CN49" s="606"/>
      <c r="CO49" s="606"/>
      <c r="CP49" s="606"/>
      <c r="CQ49" s="607"/>
      <c r="CR49" s="608">
        <v>9448079</v>
      </c>
      <c r="CS49" s="609"/>
      <c r="CT49" s="609"/>
      <c r="CU49" s="609"/>
      <c r="CV49" s="609"/>
      <c r="CW49" s="609"/>
      <c r="CX49" s="609"/>
      <c r="CY49" s="610"/>
      <c r="CZ49" s="611">
        <v>100</v>
      </c>
      <c r="DA49" s="612"/>
      <c r="DB49" s="612"/>
      <c r="DC49" s="613"/>
      <c r="DD49" s="614">
        <v>6092758</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jsj32Kc7Zl/WVkr1cwhx1dioDWzBDVX87UqolfiXxyfJCrOrU1Ek0eKA58kaBdAAr2TdNiix1lcwkWZqpApYAw==" saltValue="Hqay+0ZATksYgY+JOXamY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18" t="s">
        <v>330</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331</v>
      </c>
      <c r="DK2" s="1120"/>
      <c r="DL2" s="1120"/>
      <c r="DM2" s="1120"/>
      <c r="DN2" s="1120"/>
      <c r="DO2" s="1121"/>
      <c r="DP2" s="224"/>
      <c r="DQ2" s="1119" t="s">
        <v>332</v>
      </c>
      <c r="DR2" s="1120"/>
      <c r="DS2" s="1120"/>
      <c r="DT2" s="1120"/>
      <c r="DU2" s="1120"/>
      <c r="DV2" s="1120"/>
      <c r="DW2" s="1120"/>
      <c r="DX2" s="1120"/>
      <c r="DY2" s="1120"/>
      <c r="DZ2" s="1121"/>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087" t="s">
        <v>333</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8" t="s">
        <v>334</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c r="A5" s="1023" t="s">
        <v>335</v>
      </c>
      <c r="B5" s="1024"/>
      <c r="C5" s="1024"/>
      <c r="D5" s="1024"/>
      <c r="E5" s="1024"/>
      <c r="F5" s="1024"/>
      <c r="G5" s="1024"/>
      <c r="H5" s="1024"/>
      <c r="I5" s="1024"/>
      <c r="J5" s="1024"/>
      <c r="K5" s="1024"/>
      <c r="L5" s="1024"/>
      <c r="M5" s="1024"/>
      <c r="N5" s="1024"/>
      <c r="O5" s="1024"/>
      <c r="P5" s="1025"/>
      <c r="Q5" s="1029" t="s">
        <v>336</v>
      </c>
      <c r="R5" s="1030"/>
      <c r="S5" s="1030"/>
      <c r="T5" s="1030"/>
      <c r="U5" s="1031"/>
      <c r="V5" s="1029" t="s">
        <v>337</v>
      </c>
      <c r="W5" s="1030"/>
      <c r="X5" s="1030"/>
      <c r="Y5" s="1030"/>
      <c r="Z5" s="1031"/>
      <c r="AA5" s="1029" t="s">
        <v>338</v>
      </c>
      <c r="AB5" s="1030"/>
      <c r="AC5" s="1030"/>
      <c r="AD5" s="1030"/>
      <c r="AE5" s="1030"/>
      <c r="AF5" s="1122" t="s">
        <v>339</v>
      </c>
      <c r="AG5" s="1030"/>
      <c r="AH5" s="1030"/>
      <c r="AI5" s="1030"/>
      <c r="AJ5" s="1043"/>
      <c r="AK5" s="1030" t="s">
        <v>340</v>
      </c>
      <c r="AL5" s="1030"/>
      <c r="AM5" s="1030"/>
      <c r="AN5" s="1030"/>
      <c r="AO5" s="1031"/>
      <c r="AP5" s="1029" t="s">
        <v>341</v>
      </c>
      <c r="AQ5" s="1030"/>
      <c r="AR5" s="1030"/>
      <c r="AS5" s="1030"/>
      <c r="AT5" s="1031"/>
      <c r="AU5" s="1029" t="s">
        <v>342</v>
      </c>
      <c r="AV5" s="1030"/>
      <c r="AW5" s="1030"/>
      <c r="AX5" s="1030"/>
      <c r="AY5" s="1043"/>
      <c r="AZ5" s="228"/>
      <c r="BA5" s="228"/>
      <c r="BB5" s="228"/>
      <c r="BC5" s="228"/>
      <c r="BD5" s="228"/>
      <c r="BE5" s="229"/>
      <c r="BF5" s="229"/>
      <c r="BG5" s="229"/>
      <c r="BH5" s="229"/>
      <c r="BI5" s="229"/>
      <c r="BJ5" s="229"/>
      <c r="BK5" s="229"/>
      <c r="BL5" s="229"/>
      <c r="BM5" s="229"/>
      <c r="BN5" s="229"/>
      <c r="BO5" s="229"/>
      <c r="BP5" s="229"/>
      <c r="BQ5" s="1023" t="s">
        <v>343</v>
      </c>
      <c r="BR5" s="1024"/>
      <c r="BS5" s="1024"/>
      <c r="BT5" s="1024"/>
      <c r="BU5" s="1024"/>
      <c r="BV5" s="1024"/>
      <c r="BW5" s="1024"/>
      <c r="BX5" s="1024"/>
      <c r="BY5" s="1024"/>
      <c r="BZ5" s="1024"/>
      <c r="CA5" s="1024"/>
      <c r="CB5" s="1024"/>
      <c r="CC5" s="1024"/>
      <c r="CD5" s="1024"/>
      <c r="CE5" s="1024"/>
      <c r="CF5" s="1024"/>
      <c r="CG5" s="1025"/>
      <c r="CH5" s="1029" t="s">
        <v>344</v>
      </c>
      <c r="CI5" s="1030"/>
      <c r="CJ5" s="1030"/>
      <c r="CK5" s="1030"/>
      <c r="CL5" s="1031"/>
      <c r="CM5" s="1029" t="s">
        <v>345</v>
      </c>
      <c r="CN5" s="1030"/>
      <c r="CO5" s="1030"/>
      <c r="CP5" s="1030"/>
      <c r="CQ5" s="1031"/>
      <c r="CR5" s="1029" t="s">
        <v>346</v>
      </c>
      <c r="CS5" s="1030"/>
      <c r="CT5" s="1030"/>
      <c r="CU5" s="1030"/>
      <c r="CV5" s="1031"/>
      <c r="CW5" s="1029" t="s">
        <v>347</v>
      </c>
      <c r="CX5" s="1030"/>
      <c r="CY5" s="1030"/>
      <c r="CZ5" s="1030"/>
      <c r="DA5" s="1031"/>
      <c r="DB5" s="1029" t="s">
        <v>348</v>
      </c>
      <c r="DC5" s="1030"/>
      <c r="DD5" s="1030"/>
      <c r="DE5" s="1030"/>
      <c r="DF5" s="1031"/>
      <c r="DG5" s="1112" t="s">
        <v>349</v>
      </c>
      <c r="DH5" s="1113"/>
      <c r="DI5" s="1113"/>
      <c r="DJ5" s="1113"/>
      <c r="DK5" s="1114"/>
      <c r="DL5" s="1112" t="s">
        <v>350</v>
      </c>
      <c r="DM5" s="1113"/>
      <c r="DN5" s="1113"/>
      <c r="DO5" s="1113"/>
      <c r="DP5" s="1114"/>
      <c r="DQ5" s="1029" t="s">
        <v>351</v>
      </c>
      <c r="DR5" s="1030"/>
      <c r="DS5" s="1030"/>
      <c r="DT5" s="1030"/>
      <c r="DU5" s="1031"/>
      <c r="DV5" s="1029" t="s">
        <v>342</v>
      </c>
      <c r="DW5" s="1030"/>
      <c r="DX5" s="1030"/>
      <c r="DY5" s="1030"/>
      <c r="DZ5" s="1043"/>
      <c r="EA5" s="230"/>
    </row>
    <row r="6" spans="1:131" s="231" customFormat="1" ht="26.25" customHeight="1" thickBot="1">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0"/>
    </row>
    <row r="7" spans="1:131" s="231" customFormat="1" ht="26.25" customHeight="1" thickTop="1">
      <c r="A7" s="232">
        <v>1</v>
      </c>
      <c r="B7" s="1075" t="s">
        <v>352</v>
      </c>
      <c r="C7" s="1076"/>
      <c r="D7" s="1076"/>
      <c r="E7" s="1076"/>
      <c r="F7" s="1076"/>
      <c r="G7" s="1076"/>
      <c r="H7" s="1076"/>
      <c r="I7" s="1076"/>
      <c r="J7" s="1076"/>
      <c r="K7" s="1076"/>
      <c r="L7" s="1076"/>
      <c r="M7" s="1076"/>
      <c r="N7" s="1076"/>
      <c r="O7" s="1076"/>
      <c r="P7" s="1077"/>
      <c r="Q7" s="1130">
        <v>9322</v>
      </c>
      <c r="R7" s="1131"/>
      <c r="S7" s="1131"/>
      <c r="T7" s="1131"/>
      <c r="U7" s="1131"/>
      <c r="V7" s="1131">
        <v>8963</v>
      </c>
      <c r="W7" s="1131"/>
      <c r="X7" s="1131"/>
      <c r="Y7" s="1131"/>
      <c r="Z7" s="1131"/>
      <c r="AA7" s="1131">
        <v>359</v>
      </c>
      <c r="AB7" s="1131"/>
      <c r="AC7" s="1131"/>
      <c r="AD7" s="1131"/>
      <c r="AE7" s="1132"/>
      <c r="AF7" s="1133">
        <v>328</v>
      </c>
      <c r="AG7" s="1134"/>
      <c r="AH7" s="1134"/>
      <c r="AI7" s="1134"/>
      <c r="AJ7" s="1135"/>
      <c r="AK7" s="1136">
        <v>446</v>
      </c>
      <c r="AL7" s="1137"/>
      <c r="AM7" s="1137"/>
      <c r="AN7" s="1137"/>
      <c r="AO7" s="1137"/>
      <c r="AP7" s="1137">
        <v>8703</v>
      </c>
      <c r="AQ7" s="1137"/>
      <c r="AR7" s="1137"/>
      <c r="AS7" s="1137"/>
      <c r="AT7" s="1137"/>
      <c r="AU7" s="1138"/>
      <c r="AV7" s="1138"/>
      <c r="AW7" s="1138"/>
      <c r="AX7" s="1138"/>
      <c r="AY7" s="1139"/>
      <c r="AZ7" s="228"/>
      <c r="BA7" s="228"/>
      <c r="BB7" s="228"/>
      <c r="BC7" s="228"/>
      <c r="BD7" s="228"/>
      <c r="BE7" s="229"/>
      <c r="BF7" s="229"/>
      <c r="BG7" s="229"/>
      <c r="BH7" s="229"/>
      <c r="BI7" s="229"/>
      <c r="BJ7" s="229"/>
      <c r="BK7" s="229"/>
      <c r="BL7" s="229"/>
      <c r="BM7" s="229"/>
      <c r="BN7" s="229"/>
      <c r="BO7" s="229"/>
      <c r="BP7" s="229"/>
      <c r="BQ7" s="232">
        <v>1</v>
      </c>
      <c r="BR7" s="233" t="s">
        <v>546</v>
      </c>
      <c r="BS7" s="1127" t="s">
        <v>547</v>
      </c>
      <c r="BT7" s="1128"/>
      <c r="BU7" s="1128"/>
      <c r="BV7" s="1128"/>
      <c r="BW7" s="1128"/>
      <c r="BX7" s="1128"/>
      <c r="BY7" s="1128"/>
      <c r="BZ7" s="1128"/>
      <c r="CA7" s="1128"/>
      <c r="CB7" s="1128"/>
      <c r="CC7" s="1128"/>
      <c r="CD7" s="1128"/>
      <c r="CE7" s="1128"/>
      <c r="CF7" s="1128"/>
      <c r="CG7" s="1140"/>
      <c r="CH7" s="1124">
        <v>178</v>
      </c>
      <c r="CI7" s="1125"/>
      <c r="CJ7" s="1125"/>
      <c r="CK7" s="1125"/>
      <c r="CL7" s="1126"/>
      <c r="CM7" s="1124">
        <v>2440</v>
      </c>
      <c r="CN7" s="1125"/>
      <c r="CO7" s="1125"/>
      <c r="CP7" s="1125"/>
      <c r="CQ7" s="1126"/>
      <c r="CR7" s="1124">
        <v>3067</v>
      </c>
      <c r="CS7" s="1125"/>
      <c r="CT7" s="1125"/>
      <c r="CU7" s="1125"/>
      <c r="CV7" s="1126"/>
      <c r="CW7" s="1124">
        <v>324</v>
      </c>
      <c r="CX7" s="1125"/>
      <c r="CY7" s="1125"/>
      <c r="CZ7" s="1125"/>
      <c r="DA7" s="1126"/>
      <c r="DB7" s="1124">
        <v>1999</v>
      </c>
      <c r="DC7" s="1125"/>
      <c r="DD7" s="1125"/>
      <c r="DE7" s="1125"/>
      <c r="DF7" s="1126"/>
      <c r="DG7" s="1124" t="s">
        <v>536</v>
      </c>
      <c r="DH7" s="1125"/>
      <c r="DI7" s="1125"/>
      <c r="DJ7" s="1125"/>
      <c r="DK7" s="1126"/>
      <c r="DL7" s="1124" t="s">
        <v>536</v>
      </c>
      <c r="DM7" s="1125"/>
      <c r="DN7" s="1125"/>
      <c r="DO7" s="1125"/>
      <c r="DP7" s="1126"/>
      <c r="DQ7" s="1124">
        <v>641</v>
      </c>
      <c r="DR7" s="1125"/>
      <c r="DS7" s="1125"/>
      <c r="DT7" s="1125"/>
      <c r="DU7" s="1126"/>
      <c r="DV7" s="1127"/>
      <c r="DW7" s="1128"/>
      <c r="DX7" s="1128"/>
      <c r="DY7" s="1128"/>
      <c r="DZ7" s="1129"/>
      <c r="EA7" s="230"/>
    </row>
    <row r="8" spans="1:131" s="231" customFormat="1" ht="26.25" customHeight="1">
      <c r="A8" s="234">
        <v>2</v>
      </c>
      <c r="B8" s="1058" t="s">
        <v>353</v>
      </c>
      <c r="C8" s="1059"/>
      <c r="D8" s="1059"/>
      <c r="E8" s="1059"/>
      <c r="F8" s="1059"/>
      <c r="G8" s="1059"/>
      <c r="H8" s="1059"/>
      <c r="I8" s="1059"/>
      <c r="J8" s="1059"/>
      <c r="K8" s="1059"/>
      <c r="L8" s="1059"/>
      <c r="M8" s="1059"/>
      <c r="N8" s="1059"/>
      <c r="O8" s="1059"/>
      <c r="P8" s="1060"/>
      <c r="Q8" s="1066">
        <v>138</v>
      </c>
      <c r="R8" s="1067"/>
      <c r="S8" s="1067"/>
      <c r="T8" s="1067"/>
      <c r="U8" s="1067"/>
      <c r="V8" s="1067">
        <v>137</v>
      </c>
      <c r="W8" s="1067"/>
      <c r="X8" s="1067"/>
      <c r="Y8" s="1067"/>
      <c r="Z8" s="1067"/>
      <c r="AA8" s="1067">
        <v>1</v>
      </c>
      <c r="AB8" s="1067"/>
      <c r="AC8" s="1067"/>
      <c r="AD8" s="1067"/>
      <c r="AE8" s="1068"/>
      <c r="AF8" s="1063">
        <v>1</v>
      </c>
      <c r="AG8" s="1064"/>
      <c r="AH8" s="1064"/>
      <c r="AI8" s="1064"/>
      <c r="AJ8" s="1065"/>
      <c r="AK8" s="1108">
        <v>76</v>
      </c>
      <c r="AL8" s="1109"/>
      <c r="AM8" s="1109"/>
      <c r="AN8" s="1109"/>
      <c r="AO8" s="1109"/>
      <c r="AP8" s="1109" t="s">
        <v>536</v>
      </c>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0"/>
    </row>
    <row r="9" spans="1:131" s="231" customFormat="1" ht="26.25" customHeight="1">
      <c r="A9" s="234">
        <v>3</v>
      </c>
      <c r="B9" s="1058" t="s">
        <v>354</v>
      </c>
      <c r="C9" s="1059"/>
      <c r="D9" s="1059"/>
      <c r="E9" s="1059"/>
      <c r="F9" s="1059"/>
      <c r="G9" s="1059"/>
      <c r="H9" s="1059"/>
      <c r="I9" s="1059"/>
      <c r="J9" s="1059"/>
      <c r="K9" s="1059"/>
      <c r="L9" s="1059"/>
      <c r="M9" s="1059"/>
      <c r="N9" s="1059"/>
      <c r="O9" s="1059"/>
      <c r="P9" s="1060"/>
      <c r="Q9" s="1066">
        <v>477</v>
      </c>
      <c r="R9" s="1067"/>
      <c r="S9" s="1067"/>
      <c r="T9" s="1067"/>
      <c r="U9" s="1067"/>
      <c r="V9" s="1067">
        <v>477</v>
      </c>
      <c r="W9" s="1067"/>
      <c r="X9" s="1067"/>
      <c r="Y9" s="1067"/>
      <c r="Z9" s="1067"/>
      <c r="AA9" s="1067" t="s">
        <v>536</v>
      </c>
      <c r="AB9" s="1067"/>
      <c r="AC9" s="1067"/>
      <c r="AD9" s="1067"/>
      <c r="AE9" s="1068"/>
      <c r="AF9" s="1063" t="s">
        <v>127</v>
      </c>
      <c r="AG9" s="1064"/>
      <c r="AH9" s="1064"/>
      <c r="AI9" s="1064"/>
      <c r="AJ9" s="1065"/>
      <c r="AK9" s="1108" t="s">
        <v>536</v>
      </c>
      <c r="AL9" s="1109"/>
      <c r="AM9" s="1109"/>
      <c r="AN9" s="1109"/>
      <c r="AO9" s="1109"/>
      <c r="AP9" s="1109">
        <v>3837</v>
      </c>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0"/>
    </row>
    <row r="10" spans="1:131" s="231" customFormat="1" ht="26.25" customHeight="1">
      <c r="A10" s="234">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0"/>
    </row>
    <row r="11" spans="1:131" s="231" customFormat="1" ht="26.25" customHeight="1">
      <c r="A11" s="234">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0"/>
    </row>
    <row r="12" spans="1:131" s="231" customFormat="1" ht="26.25" customHeight="1">
      <c r="A12" s="234">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0"/>
    </row>
    <row r="13" spans="1:131" s="231" customFormat="1" ht="26.25" customHeight="1">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0"/>
    </row>
    <row r="14" spans="1:131" s="231" customFormat="1" ht="26.25" customHeight="1">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0"/>
    </row>
    <row r="15" spans="1:131" s="231" customFormat="1" ht="26.25" customHeight="1">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c r="A22" s="234">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355</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c r="A23" s="236" t="s">
        <v>356</v>
      </c>
      <c r="B23" s="965" t="s">
        <v>357</v>
      </c>
      <c r="C23" s="966"/>
      <c r="D23" s="966"/>
      <c r="E23" s="966"/>
      <c r="F23" s="966"/>
      <c r="G23" s="966"/>
      <c r="H23" s="966"/>
      <c r="I23" s="966"/>
      <c r="J23" s="966"/>
      <c r="K23" s="966"/>
      <c r="L23" s="966"/>
      <c r="M23" s="966"/>
      <c r="N23" s="966"/>
      <c r="O23" s="966"/>
      <c r="P23" s="976"/>
      <c r="Q23" s="1095">
        <v>9808</v>
      </c>
      <c r="R23" s="1089"/>
      <c r="S23" s="1089"/>
      <c r="T23" s="1089"/>
      <c r="U23" s="1089"/>
      <c r="V23" s="1089">
        <v>9448</v>
      </c>
      <c r="W23" s="1089"/>
      <c r="X23" s="1089"/>
      <c r="Y23" s="1089"/>
      <c r="Z23" s="1089"/>
      <c r="AA23" s="1089">
        <v>360</v>
      </c>
      <c r="AB23" s="1089"/>
      <c r="AC23" s="1089"/>
      <c r="AD23" s="1089"/>
      <c r="AE23" s="1096"/>
      <c r="AF23" s="1097">
        <v>329</v>
      </c>
      <c r="AG23" s="1089"/>
      <c r="AH23" s="1089"/>
      <c r="AI23" s="1089"/>
      <c r="AJ23" s="1098"/>
      <c r="AK23" s="1099"/>
      <c r="AL23" s="1100"/>
      <c r="AM23" s="1100"/>
      <c r="AN23" s="1100"/>
      <c r="AO23" s="1100"/>
      <c r="AP23" s="1089">
        <v>12540</v>
      </c>
      <c r="AQ23" s="1089"/>
      <c r="AR23" s="1089"/>
      <c r="AS23" s="1089"/>
      <c r="AT23" s="1089"/>
      <c r="AU23" s="1090"/>
      <c r="AV23" s="1090"/>
      <c r="AW23" s="1090"/>
      <c r="AX23" s="1090"/>
      <c r="AY23" s="1091"/>
      <c r="AZ23" s="1092" t="s">
        <v>127</v>
      </c>
      <c r="BA23" s="1093"/>
      <c r="BB23" s="1093"/>
      <c r="BC23" s="1093"/>
      <c r="BD23" s="1094"/>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c r="A24" s="1088" t="s">
        <v>358</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c r="A25" s="1087" t="s">
        <v>359</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c r="A26" s="1023" t="s">
        <v>335</v>
      </c>
      <c r="B26" s="1024"/>
      <c r="C26" s="1024"/>
      <c r="D26" s="1024"/>
      <c r="E26" s="1024"/>
      <c r="F26" s="1024"/>
      <c r="G26" s="1024"/>
      <c r="H26" s="1024"/>
      <c r="I26" s="1024"/>
      <c r="J26" s="1024"/>
      <c r="K26" s="1024"/>
      <c r="L26" s="1024"/>
      <c r="M26" s="1024"/>
      <c r="N26" s="1024"/>
      <c r="O26" s="1024"/>
      <c r="P26" s="1025"/>
      <c r="Q26" s="1029" t="s">
        <v>360</v>
      </c>
      <c r="R26" s="1030"/>
      <c r="S26" s="1030"/>
      <c r="T26" s="1030"/>
      <c r="U26" s="1031"/>
      <c r="V26" s="1029" t="s">
        <v>361</v>
      </c>
      <c r="W26" s="1030"/>
      <c r="X26" s="1030"/>
      <c r="Y26" s="1030"/>
      <c r="Z26" s="1031"/>
      <c r="AA26" s="1029" t="s">
        <v>362</v>
      </c>
      <c r="AB26" s="1030"/>
      <c r="AC26" s="1030"/>
      <c r="AD26" s="1030"/>
      <c r="AE26" s="1030"/>
      <c r="AF26" s="1083" t="s">
        <v>363</v>
      </c>
      <c r="AG26" s="1036"/>
      <c r="AH26" s="1036"/>
      <c r="AI26" s="1036"/>
      <c r="AJ26" s="1084"/>
      <c r="AK26" s="1030" t="s">
        <v>364</v>
      </c>
      <c r="AL26" s="1030"/>
      <c r="AM26" s="1030"/>
      <c r="AN26" s="1030"/>
      <c r="AO26" s="1031"/>
      <c r="AP26" s="1029" t="s">
        <v>365</v>
      </c>
      <c r="AQ26" s="1030"/>
      <c r="AR26" s="1030"/>
      <c r="AS26" s="1030"/>
      <c r="AT26" s="1031"/>
      <c r="AU26" s="1029" t="s">
        <v>366</v>
      </c>
      <c r="AV26" s="1030"/>
      <c r="AW26" s="1030"/>
      <c r="AX26" s="1030"/>
      <c r="AY26" s="1031"/>
      <c r="AZ26" s="1029" t="s">
        <v>367</v>
      </c>
      <c r="BA26" s="1030"/>
      <c r="BB26" s="1030"/>
      <c r="BC26" s="1030"/>
      <c r="BD26" s="1031"/>
      <c r="BE26" s="1029" t="s">
        <v>342</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c r="A28" s="238">
        <v>1</v>
      </c>
      <c r="B28" s="1075" t="s">
        <v>368</v>
      </c>
      <c r="C28" s="1076"/>
      <c r="D28" s="1076"/>
      <c r="E28" s="1076"/>
      <c r="F28" s="1076"/>
      <c r="G28" s="1076"/>
      <c r="H28" s="1076"/>
      <c r="I28" s="1076"/>
      <c r="J28" s="1076"/>
      <c r="K28" s="1076"/>
      <c r="L28" s="1076"/>
      <c r="M28" s="1076"/>
      <c r="N28" s="1076"/>
      <c r="O28" s="1076"/>
      <c r="P28" s="1077"/>
      <c r="Q28" s="1078">
        <v>1578</v>
      </c>
      <c r="R28" s="1079"/>
      <c r="S28" s="1079"/>
      <c r="T28" s="1079"/>
      <c r="U28" s="1079"/>
      <c r="V28" s="1079">
        <v>1517</v>
      </c>
      <c r="W28" s="1079"/>
      <c r="X28" s="1079"/>
      <c r="Y28" s="1079"/>
      <c r="Z28" s="1079"/>
      <c r="AA28" s="1079">
        <v>62</v>
      </c>
      <c r="AB28" s="1079"/>
      <c r="AC28" s="1079"/>
      <c r="AD28" s="1079"/>
      <c r="AE28" s="1080"/>
      <c r="AF28" s="1081">
        <v>62</v>
      </c>
      <c r="AG28" s="1079"/>
      <c r="AH28" s="1079"/>
      <c r="AI28" s="1079"/>
      <c r="AJ28" s="1082"/>
      <c r="AK28" s="1070">
        <v>132</v>
      </c>
      <c r="AL28" s="1071"/>
      <c r="AM28" s="1071"/>
      <c r="AN28" s="1071"/>
      <c r="AO28" s="1071"/>
      <c r="AP28" s="1071" t="s">
        <v>536</v>
      </c>
      <c r="AQ28" s="1071"/>
      <c r="AR28" s="1071"/>
      <c r="AS28" s="1071"/>
      <c r="AT28" s="1071"/>
      <c r="AU28" s="1071" t="s">
        <v>536</v>
      </c>
      <c r="AV28" s="1071"/>
      <c r="AW28" s="1071"/>
      <c r="AX28" s="1071"/>
      <c r="AY28" s="1071"/>
      <c r="AZ28" s="1072" t="s">
        <v>536</v>
      </c>
      <c r="BA28" s="1072"/>
      <c r="BB28" s="1072"/>
      <c r="BC28" s="1072"/>
      <c r="BD28" s="1072"/>
      <c r="BE28" s="1073"/>
      <c r="BF28" s="1073"/>
      <c r="BG28" s="1073"/>
      <c r="BH28" s="1073"/>
      <c r="BI28" s="1074"/>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c r="A29" s="238">
        <v>2</v>
      </c>
      <c r="B29" s="1058" t="s">
        <v>369</v>
      </c>
      <c r="C29" s="1059"/>
      <c r="D29" s="1059"/>
      <c r="E29" s="1059"/>
      <c r="F29" s="1059"/>
      <c r="G29" s="1059"/>
      <c r="H29" s="1059"/>
      <c r="I29" s="1059"/>
      <c r="J29" s="1059"/>
      <c r="K29" s="1059"/>
      <c r="L29" s="1059"/>
      <c r="M29" s="1059"/>
      <c r="N29" s="1059"/>
      <c r="O29" s="1059"/>
      <c r="P29" s="1060"/>
      <c r="Q29" s="1066">
        <v>243</v>
      </c>
      <c r="R29" s="1067"/>
      <c r="S29" s="1067"/>
      <c r="T29" s="1067"/>
      <c r="U29" s="1067"/>
      <c r="V29" s="1067">
        <v>235</v>
      </c>
      <c r="W29" s="1067"/>
      <c r="X29" s="1067"/>
      <c r="Y29" s="1067"/>
      <c r="Z29" s="1067"/>
      <c r="AA29" s="1067">
        <v>8</v>
      </c>
      <c r="AB29" s="1067"/>
      <c r="AC29" s="1067"/>
      <c r="AD29" s="1067"/>
      <c r="AE29" s="1068"/>
      <c r="AF29" s="1063">
        <v>8</v>
      </c>
      <c r="AG29" s="1064"/>
      <c r="AH29" s="1064"/>
      <c r="AI29" s="1064"/>
      <c r="AJ29" s="1065"/>
      <c r="AK29" s="1008">
        <v>65</v>
      </c>
      <c r="AL29" s="999"/>
      <c r="AM29" s="999"/>
      <c r="AN29" s="999"/>
      <c r="AO29" s="999"/>
      <c r="AP29" s="999" t="s">
        <v>536</v>
      </c>
      <c r="AQ29" s="999"/>
      <c r="AR29" s="999"/>
      <c r="AS29" s="999"/>
      <c r="AT29" s="999"/>
      <c r="AU29" s="999" t="s">
        <v>536</v>
      </c>
      <c r="AV29" s="999"/>
      <c r="AW29" s="999"/>
      <c r="AX29" s="999"/>
      <c r="AY29" s="999"/>
      <c r="AZ29" s="1069" t="s">
        <v>536</v>
      </c>
      <c r="BA29" s="1069"/>
      <c r="BB29" s="1069"/>
      <c r="BC29" s="1069"/>
      <c r="BD29" s="1069"/>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c r="A30" s="238">
        <v>3</v>
      </c>
      <c r="B30" s="1058" t="s">
        <v>370</v>
      </c>
      <c r="C30" s="1059"/>
      <c r="D30" s="1059"/>
      <c r="E30" s="1059"/>
      <c r="F30" s="1059"/>
      <c r="G30" s="1059"/>
      <c r="H30" s="1059"/>
      <c r="I30" s="1059"/>
      <c r="J30" s="1059"/>
      <c r="K30" s="1059"/>
      <c r="L30" s="1059"/>
      <c r="M30" s="1059"/>
      <c r="N30" s="1059"/>
      <c r="O30" s="1059"/>
      <c r="P30" s="1060"/>
      <c r="Q30" s="1066">
        <v>689</v>
      </c>
      <c r="R30" s="1067"/>
      <c r="S30" s="1067"/>
      <c r="T30" s="1067"/>
      <c r="U30" s="1067"/>
      <c r="V30" s="1067">
        <v>665</v>
      </c>
      <c r="W30" s="1067"/>
      <c r="X30" s="1067"/>
      <c r="Y30" s="1067"/>
      <c r="Z30" s="1067"/>
      <c r="AA30" s="1067">
        <v>23</v>
      </c>
      <c r="AB30" s="1067"/>
      <c r="AC30" s="1067"/>
      <c r="AD30" s="1067"/>
      <c r="AE30" s="1068"/>
      <c r="AF30" s="1063">
        <v>667</v>
      </c>
      <c r="AG30" s="1064"/>
      <c r="AH30" s="1064"/>
      <c r="AI30" s="1064"/>
      <c r="AJ30" s="1065"/>
      <c r="AK30" s="1008">
        <v>156</v>
      </c>
      <c r="AL30" s="999"/>
      <c r="AM30" s="999"/>
      <c r="AN30" s="999"/>
      <c r="AO30" s="999"/>
      <c r="AP30" s="999">
        <v>724</v>
      </c>
      <c r="AQ30" s="999"/>
      <c r="AR30" s="999"/>
      <c r="AS30" s="999"/>
      <c r="AT30" s="999"/>
      <c r="AU30" s="999">
        <v>419</v>
      </c>
      <c r="AV30" s="999"/>
      <c r="AW30" s="999"/>
      <c r="AX30" s="999"/>
      <c r="AY30" s="999"/>
      <c r="AZ30" s="1069" t="s">
        <v>536</v>
      </c>
      <c r="BA30" s="1069"/>
      <c r="BB30" s="1069"/>
      <c r="BC30" s="1069"/>
      <c r="BD30" s="1069"/>
      <c r="BE30" s="1000" t="s">
        <v>371</v>
      </c>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c r="A31" s="238">
        <v>4</v>
      </c>
      <c r="B31" s="1058" t="s">
        <v>372</v>
      </c>
      <c r="C31" s="1059"/>
      <c r="D31" s="1059"/>
      <c r="E31" s="1059"/>
      <c r="F31" s="1059"/>
      <c r="G31" s="1059"/>
      <c r="H31" s="1059"/>
      <c r="I31" s="1059"/>
      <c r="J31" s="1059"/>
      <c r="K31" s="1059"/>
      <c r="L31" s="1059"/>
      <c r="M31" s="1059"/>
      <c r="N31" s="1059"/>
      <c r="O31" s="1059"/>
      <c r="P31" s="1060"/>
      <c r="Q31" s="1066">
        <v>153229</v>
      </c>
      <c r="R31" s="1067"/>
      <c r="S31" s="1067"/>
      <c r="T31" s="1067"/>
      <c r="U31" s="1067"/>
      <c r="V31" s="1067">
        <v>147637</v>
      </c>
      <c r="W31" s="1067"/>
      <c r="X31" s="1067"/>
      <c r="Y31" s="1067"/>
      <c r="Z31" s="1067"/>
      <c r="AA31" s="1067">
        <v>5592</v>
      </c>
      <c r="AB31" s="1067"/>
      <c r="AC31" s="1067"/>
      <c r="AD31" s="1067"/>
      <c r="AE31" s="1068"/>
      <c r="AF31" s="1063">
        <v>28436</v>
      </c>
      <c r="AG31" s="1064"/>
      <c r="AH31" s="1064"/>
      <c r="AI31" s="1064"/>
      <c r="AJ31" s="1065"/>
      <c r="AK31" s="1008" t="s">
        <v>536</v>
      </c>
      <c r="AL31" s="999"/>
      <c r="AM31" s="999"/>
      <c r="AN31" s="999"/>
      <c r="AO31" s="999"/>
      <c r="AP31" s="999" t="s">
        <v>536</v>
      </c>
      <c r="AQ31" s="999"/>
      <c r="AR31" s="999"/>
      <c r="AS31" s="999"/>
      <c r="AT31" s="999"/>
      <c r="AU31" s="999" t="s">
        <v>536</v>
      </c>
      <c r="AV31" s="999"/>
      <c r="AW31" s="999"/>
      <c r="AX31" s="999"/>
      <c r="AY31" s="999"/>
      <c r="AZ31" s="1069" t="s">
        <v>536</v>
      </c>
      <c r="BA31" s="1069"/>
      <c r="BB31" s="1069"/>
      <c r="BC31" s="1069"/>
      <c r="BD31" s="1069"/>
      <c r="BE31" s="1000" t="s">
        <v>371</v>
      </c>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c r="A32" s="238">
        <v>5</v>
      </c>
      <c r="B32" s="1058" t="s">
        <v>373</v>
      </c>
      <c r="C32" s="1059"/>
      <c r="D32" s="1059"/>
      <c r="E32" s="1059"/>
      <c r="F32" s="1059"/>
      <c r="G32" s="1059"/>
      <c r="H32" s="1059"/>
      <c r="I32" s="1059"/>
      <c r="J32" s="1059"/>
      <c r="K32" s="1059"/>
      <c r="L32" s="1059"/>
      <c r="M32" s="1059"/>
      <c r="N32" s="1059"/>
      <c r="O32" s="1059"/>
      <c r="P32" s="1060"/>
      <c r="Q32" s="1066">
        <v>77</v>
      </c>
      <c r="R32" s="1067"/>
      <c r="S32" s="1067"/>
      <c r="T32" s="1067"/>
      <c r="U32" s="1067"/>
      <c r="V32" s="1067">
        <v>76</v>
      </c>
      <c r="W32" s="1067"/>
      <c r="X32" s="1067"/>
      <c r="Y32" s="1067"/>
      <c r="Z32" s="1067"/>
      <c r="AA32" s="1067">
        <v>1</v>
      </c>
      <c r="AB32" s="1067"/>
      <c r="AC32" s="1067"/>
      <c r="AD32" s="1067"/>
      <c r="AE32" s="1068"/>
      <c r="AF32" s="1063">
        <v>1</v>
      </c>
      <c r="AG32" s="1064"/>
      <c r="AH32" s="1064"/>
      <c r="AI32" s="1064"/>
      <c r="AJ32" s="1065"/>
      <c r="AK32" s="1008">
        <v>72</v>
      </c>
      <c r="AL32" s="999"/>
      <c r="AM32" s="999"/>
      <c r="AN32" s="999"/>
      <c r="AO32" s="999"/>
      <c r="AP32" s="999" t="s">
        <v>536</v>
      </c>
      <c r="AQ32" s="999"/>
      <c r="AR32" s="999"/>
      <c r="AS32" s="999"/>
      <c r="AT32" s="999"/>
      <c r="AU32" s="999" t="s">
        <v>536</v>
      </c>
      <c r="AV32" s="999"/>
      <c r="AW32" s="999"/>
      <c r="AX32" s="999"/>
      <c r="AY32" s="999"/>
      <c r="AZ32" s="1069" t="s">
        <v>536</v>
      </c>
      <c r="BA32" s="1069"/>
      <c r="BB32" s="1069"/>
      <c r="BC32" s="1069"/>
      <c r="BD32" s="1069"/>
      <c r="BE32" s="1000" t="s">
        <v>374</v>
      </c>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c r="A33" s="238">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c r="A34" s="238">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c r="A35" s="238">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c r="A36" s="238">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c r="A37" s="238">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c r="A38" s="238">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c r="A39" s="238">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375</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c r="A63" s="236" t="s">
        <v>356</v>
      </c>
      <c r="B63" s="965" t="s">
        <v>376</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29174</v>
      </c>
      <c r="AG63" s="987"/>
      <c r="AH63" s="987"/>
      <c r="AI63" s="987"/>
      <c r="AJ63" s="1050"/>
      <c r="AK63" s="1051"/>
      <c r="AL63" s="991"/>
      <c r="AM63" s="991"/>
      <c r="AN63" s="991"/>
      <c r="AO63" s="991"/>
      <c r="AP63" s="987">
        <v>724</v>
      </c>
      <c r="AQ63" s="987"/>
      <c r="AR63" s="987"/>
      <c r="AS63" s="987"/>
      <c r="AT63" s="987"/>
      <c r="AU63" s="987">
        <v>419</v>
      </c>
      <c r="AV63" s="987"/>
      <c r="AW63" s="987"/>
      <c r="AX63" s="987"/>
      <c r="AY63" s="987"/>
      <c r="AZ63" s="1045"/>
      <c r="BA63" s="1045"/>
      <c r="BB63" s="1045"/>
      <c r="BC63" s="1045"/>
      <c r="BD63" s="1045"/>
      <c r="BE63" s="988"/>
      <c r="BF63" s="988"/>
      <c r="BG63" s="988"/>
      <c r="BH63" s="988"/>
      <c r="BI63" s="989"/>
      <c r="BJ63" s="1046" t="s">
        <v>127</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c r="A65" s="228" t="s">
        <v>377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c r="A66" s="1023" t="s">
        <v>378</v>
      </c>
      <c r="B66" s="1024"/>
      <c r="C66" s="1024"/>
      <c r="D66" s="1024"/>
      <c r="E66" s="1024"/>
      <c r="F66" s="1024"/>
      <c r="G66" s="1024"/>
      <c r="H66" s="1024"/>
      <c r="I66" s="1024"/>
      <c r="J66" s="1024"/>
      <c r="K66" s="1024"/>
      <c r="L66" s="1024"/>
      <c r="M66" s="1024"/>
      <c r="N66" s="1024"/>
      <c r="O66" s="1024"/>
      <c r="P66" s="1025"/>
      <c r="Q66" s="1029" t="s">
        <v>360</v>
      </c>
      <c r="R66" s="1030"/>
      <c r="S66" s="1030"/>
      <c r="T66" s="1030"/>
      <c r="U66" s="1031"/>
      <c r="V66" s="1029" t="s">
        <v>361</v>
      </c>
      <c r="W66" s="1030"/>
      <c r="X66" s="1030"/>
      <c r="Y66" s="1030"/>
      <c r="Z66" s="1031"/>
      <c r="AA66" s="1029" t="s">
        <v>362</v>
      </c>
      <c r="AB66" s="1030"/>
      <c r="AC66" s="1030"/>
      <c r="AD66" s="1030"/>
      <c r="AE66" s="1031"/>
      <c r="AF66" s="1035" t="s">
        <v>363</v>
      </c>
      <c r="AG66" s="1036"/>
      <c r="AH66" s="1036"/>
      <c r="AI66" s="1036"/>
      <c r="AJ66" s="1037"/>
      <c r="AK66" s="1029" t="s">
        <v>364</v>
      </c>
      <c r="AL66" s="1024"/>
      <c r="AM66" s="1024"/>
      <c r="AN66" s="1024"/>
      <c r="AO66" s="1025"/>
      <c r="AP66" s="1029" t="s">
        <v>365</v>
      </c>
      <c r="AQ66" s="1030"/>
      <c r="AR66" s="1030"/>
      <c r="AS66" s="1030"/>
      <c r="AT66" s="1031"/>
      <c r="AU66" s="1029" t="s">
        <v>379</v>
      </c>
      <c r="AV66" s="1030"/>
      <c r="AW66" s="1030"/>
      <c r="AX66" s="1030"/>
      <c r="AY66" s="1031"/>
      <c r="AZ66" s="1029" t="s">
        <v>342</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c r="A68" s="232">
        <v>1</v>
      </c>
      <c r="B68" s="1013" t="s">
        <v>537</v>
      </c>
      <c r="C68" s="1014"/>
      <c r="D68" s="1014"/>
      <c r="E68" s="1014"/>
      <c r="F68" s="1014"/>
      <c r="G68" s="1014"/>
      <c r="H68" s="1014"/>
      <c r="I68" s="1014"/>
      <c r="J68" s="1014"/>
      <c r="K68" s="1014"/>
      <c r="L68" s="1014"/>
      <c r="M68" s="1014"/>
      <c r="N68" s="1014"/>
      <c r="O68" s="1014"/>
      <c r="P68" s="1015"/>
      <c r="Q68" s="1016">
        <v>86</v>
      </c>
      <c r="R68" s="1010"/>
      <c r="S68" s="1010"/>
      <c r="T68" s="1010"/>
      <c r="U68" s="1010"/>
      <c r="V68" s="1010">
        <v>83</v>
      </c>
      <c r="W68" s="1010"/>
      <c r="X68" s="1010"/>
      <c r="Y68" s="1010"/>
      <c r="Z68" s="1010"/>
      <c r="AA68" s="1010">
        <v>3</v>
      </c>
      <c r="AB68" s="1010"/>
      <c r="AC68" s="1010"/>
      <c r="AD68" s="1010"/>
      <c r="AE68" s="1010"/>
      <c r="AF68" s="1010">
        <v>3</v>
      </c>
      <c r="AG68" s="1010"/>
      <c r="AH68" s="1010"/>
      <c r="AI68" s="1010"/>
      <c r="AJ68" s="1010"/>
      <c r="AK68" s="1010" t="s">
        <v>470</v>
      </c>
      <c r="AL68" s="1010"/>
      <c r="AM68" s="1010"/>
      <c r="AN68" s="1010"/>
      <c r="AO68" s="1010"/>
      <c r="AP68" s="1010" t="s">
        <v>470</v>
      </c>
      <c r="AQ68" s="1010"/>
      <c r="AR68" s="1010"/>
      <c r="AS68" s="1010"/>
      <c r="AT68" s="1010"/>
      <c r="AU68" s="1010" t="s">
        <v>553</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c r="A69" s="234">
        <v>2</v>
      </c>
      <c r="B69" s="1002" t="s">
        <v>538</v>
      </c>
      <c r="C69" s="1003"/>
      <c r="D69" s="1003"/>
      <c r="E69" s="1003"/>
      <c r="F69" s="1003"/>
      <c r="G69" s="1003"/>
      <c r="H69" s="1003"/>
      <c r="I69" s="1003"/>
      <c r="J69" s="1003"/>
      <c r="K69" s="1003"/>
      <c r="L69" s="1003"/>
      <c r="M69" s="1003"/>
      <c r="N69" s="1003"/>
      <c r="O69" s="1003"/>
      <c r="P69" s="1004"/>
      <c r="Q69" s="1005">
        <v>189</v>
      </c>
      <c r="R69" s="999"/>
      <c r="S69" s="999"/>
      <c r="T69" s="999"/>
      <c r="U69" s="999"/>
      <c r="V69" s="999">
        <v>182</v>
      </c>
      <c r="W69" s="999"/>
      <c r="X69" s="999"/>
      <c r="Y69" s="999"/>
      <c r="Z69" s="999"/>
      <c r="AA69" s="999">
        <v>7</v>
      </c>
      <c r="AB69" s="999"/>
      <c r="AC69" s="999"/>
      <c r="AD69" s="999"/>
      <c r="AE69" s="999"/>
      <c r="AF69" s="999">
        <v>7</v>
      </c>
      <c r="AG69" s="999"/>
      <c r="AH69" s="999"/>
      <c r="AI69" s="999"/>
      <c r="AJ69" s="999"/>
      <c r="AK69" s="999" t="s">
        <v>470</v>
      </c>
      <c r="AL69" s="999"/>
      <c r="AM69" s="999"/>
      <c r="AN69" s="999"/>
      <c r="AO69" s="999"/>
      <c r="AP69" s="999" t="s">
        <v>470</v>
      </c>
      <c r="AQ69" s="999"/>
      <c r="AR69" s="999"/>
      <c r="AS69" s="999"/>
      <c r="AT69" s="999"/>
      <c r="AU69" s="999" t="s">
        <v>470</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c r="A70" s="234">
        <v>3</v>
      </c>
      <c r="B70" s="1002" t="s">
        <v>539</v>
      </c>
      <c r="C70" s="1003"/>
      <c r="D70" s="1003"/>
      <c r="E70" s="1003"/>
      <c r="F70" s="1003"/>
      <c r="G70" s="1003"/>
      <c r="H70" s="1003"/>
      <c r="I70" s="1003"/>
      <c r="J70" s="1003"/>
      <c r="K70" s="1003"/>
      <c r="L70" s="1003"/>
      <c r="M70" s="1003"/>
      <c r="N70" s="1003"/>
      <c r="O70" s="1003"/>
      <c r="P70" s="1004"/>
      <c r="Q70" s="1005">
        <v>4329</v>
      </c>
      <c r="R70" s="999"/>
      <c r="S70" s="999"/>
      <c r="T70" s="999"/>
      <c r="U70" s="999"/>
      <c r="V70" s="999">
        <v>4285</v>
      </c>
      <c r="W70" s="999"/>
      <c r="X70" s="999"/>
      <c r="Y70" s="999"/>
      <c r="Z70" s="999"/>
      <c r="AA70" s="999">
        <v>44</v>
      </c>
      <c r="AB70" s="999"/>
      <c r="AC70" s="999"/>
      <c r="AD70" s="999"/>
      <c r="AE70" s="999"/>
      <c r="AF70" s="999">
        <v>44</v>
      </c>
      <c r="AG70" s="999"/>
      <c r="AH70" s="999"/>
      <c r="AI70" s="999"/>
      <c r="AJ70" s="999"/>
      <c r="AK70" s="999" t="s">
        <v>470</v>
      </c>
      <c r="AL70" s="999"/>
      <c r="AM70" s="999"/>
      <c r="AN70" s="999"/>
      <c r="AO70" s="999"/>
      <c r="AP70" s="999">
        <v>1528</v>
      </c>
      <c r="AQ70" s="999"/>
      <c r="AR70" s="999"/>
      <c r="AS70" s="999"/>
      <c r="AT70" s="999"/>
      <c r="AU70" s="999">
        <v>233</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c r="A71" s="234">
        <v>4</v>
      </c>
      <c r="B71" s="1002" t="s">
        <v>540</v>
      </c>
      <c r="C71" s="1003"/>
      <c r="D71" s="1003"/>
      <c r="E71" s="1003"/>
      <c r="F71" s="1003"/>
      <c r="G71" s="1003"/>
      <c r="H71" s="1003"/>
      <c r="I71" s="1003"/>
      <c r="J71" s="1003"/>
      <c r="K71" s="1003"/>
      <c r="L71" s="1003"/>
      <c r="M71" s="1003"/>
      <c r="N71" s="1003"/>
      <c r="O71" s="1003"/>
      <c r="P71" s="1004"/>
      <c r="Q71" s="1005">
        <v>379</v>
      </c>
      <c r="R71" s="999"/>
      <c r="S71" s="999"/>
      <c r="T71" s="999"/>
      <c r="U71" s="999"/>
      <c r="V71" s="999">
        <v>370</v>
      </c>
      <c r="W71" s="999"/>
      <c r="X71" s="999"/>
      <c r="Y71" s="999"/>
      <c r="Z71" s="999"/>
      <c r="AA71" s="999">
        <v>8</v>
      </c>
      <c r="AB71" s="999"/>
      <c r="AC71" s="999"/>
      <c r="AD71" s="999"/>
      <c r="AE71" s="999"/>
      <c r="AF71" s="999">
        <v>8</v>
      </c>
      <c r="AG71" s="999"/>
      <c r="AH71" s="999"/>
      <c r="AI71" s="999"/>
      <c r="AJ71" s="999"/>
      <c r="AK71" s="999">
        <v>165</v>
      </c>
      <c r="AL71" s="999"/>
      <c r="AM71" s="999"/>
      <c r="AN71" s="999"/>
      <c r="AO71" s="999"/>
      <c r="AP71" s="999" t="s">
        <v>470</v>
      </c>
      <c r="AQ71" s="999"/>
      <c r="AR71" s="999"/>
      <c r="AS71" s="999"/>
      <c r="AT71" s="999"/>
      <c r="AU71" s="999" t="s">
        <v>470</v>
      </c>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c r="A72" s="234">
        <v>5</v>
      </c>
      <c r="B72" s="1002" t="s">
        <v>541</v>
      </c>
      <c r="C72" s="1003"/>
      <c r="D72" s="1003"/>
      <c r="E72" s="1003"/>
      <c r="F72" s="1003"/>
      <c r="G72" s="1003"/>
      <c r="H72" s="1003"/>
      <c r="I72" s="1003"/>
      <c r="J72" s="1003"/>
      <c r="K72" s="1003"/>
      <c r="L72" s="1003"/>
      <c r="M72" s="1003"/>
      <c r="N72" s="1003"/>
      <c r="O72" s="1003"/>
      <c r="P72" s="1004"/>
      <c r="Q72" s="1005">
        <v>63</v>
      </c>
      <c r="R72" s="999"/>
      <c r="S72" s="999"/>
      <c r="T72" s="999"/>
      <c r="U72" s="999"/>
      <c r="V72" s="999">
        <v>63</v>
      </c>
      <c r="W72" s="999"/>
      <c r="X72" s="999"/>
      <c r="Y72" s="999"/>
      <c r="Z72" s="999"/>
      <c r="AA72" s="999" t="s">
        <v>470</v>
      </c>
      <c r="AB72" s="999"/>
      <c r="AC72" s="999"/>
      <c r="AD72" s="999"/>
      <c r="AE72" s="999"/>
      <c r="AF72" s="999" t="s">
        <v>470</v>
      </c>
      <c r="AG72" s="999"/>
      <c r="AH72" s="999"/>
      <c r="AI72" s="999"/>
      <c r="AJ72" s="999"/>
      <c r="AK72" s="999" t="s">
        <v>470</v>
      </c>
      <c r="AL72" s="999"/>
      <c r="AM72" s="999"/>
      <c r="AN72" s="999"/>
      <c r="AO72" s="999"/>
      <c r="AP72" s="999" t="s">
        <v>470</v>
      </c>
      <c r="AQ72" s="999"/>
      <c r="AR72" s="999"/>
      <c r="AS72" s="999"/>
      <c r="AT72" s="999"/>
      <c r="AU72" s="999" t="s">
        <v>470</v>
      </c>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c r="A73" s="234">
        <v>6</v>
      </c>
      <c r="B73" s="1002" t="s">
        <v>542</v>
      </c>
      <c r="C73" s="1003"/>
      <c r="D73" s="1003"/>
      <c r="E73" s="1003"/>
      <c r="F73" s="1003"/>
      <c r="G73" s="1003"/>
      <c r="H73" s="1003"/>
      <c r="I73" s="1003"/>
      <c r="J73" s="1003"/>
      <c r="K73" s="1003"/>
      <c r="L73" s="1003"/>
      <c r="M73" s="1003"/>
      <c r="N73" s="1003"/>
      <c r="O73" s="1003"/>
      <c r="P73" s="1004"/>
      <c r="Q73" s="1005">
        <v>1825</v>
      </c>
      <c r="R73" s="999"/>
      <c r="S73" s="999"/>
      <c r="T73" s="999"/>
      <c r="U73" s="999"/>
      <c r="V73" s="999">
        <v>1781</v>
      </c>
      <c r="W73" s="999"/>
      <c r="X73" s="999"/>
      <c r="Y73" s="999"/>
      <c r="Z73" s="999"/>
      <c r="AA73" s="999">
        <v>44</v>
      </c>
      <c r="AB73" s="999"/>
      <c r="AC73" s="999"/>
      <c r="AD73" s="999"/>
      <c r="AE73" s="999"/>
      <c r="AF73" s="999">
        <v>44</v>
      </c>
      <c r="AG73" s="999"/>
      <c r="AH73" s="999"/>
      <c r="AI73" s="999"/>
      <c r="AJ73" s="999"/>
      <c r="AK73" s="999" t="s">
        <v>470</v>
      </c>
      <c r="AL73" s="999"/>
      <c r="AM73" s="999"/>
      <c r="AN73" s="999"/>
      <c r="AO73" s="999"/>
      <c r="AP73" s="999" t="s">
        <v>470</v>
      </c>
      <c r="AQ73" s="999"/>
      <c r="AR73" s="999"/>
      <c r="AS73" s="999"/>
      <c r="AT73" s="999"/>
      <c r="AU73" s="999" t="s">
        <v>470</v>
      </c>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c r="A74" s="234">
        <v>7</v>
      </c>
      <c r="B74" s="1002" t="s">
        <v>543</v>
      </c>
      <c r="C74" s="1003"/>
      <c r="D74" s="1003"/>
      <c r="E74" s="1003"/>
      <c r="F74" s="1003"/>
      <c r="G74" s="1003"/>
      <c r="H74" s="1003"/>
      <c r="I74" s="1003"/>
      <c r="J74" s="1003"/>
      <c r="K74" s="1003"/>
      <c r="L74" s="1003"/>
      <c r="M74" s="1003"/>
      <c r="N74" s="1003"/>
      <c r="O74" s="1003"/>
      <c r="P74" s="1004"/>
      <c r="Q74" s="1005">
        <v>72077</v>
      </c>
      <c r="R74" s="999"/>
      <c r="S74" s="999"/>
      <c r="T74" s="999"/>
      <c r="U74" s="999"/>
      <c r="V74" s="999">
        <v>69435</v>
      </c>
      <c r="W74" s="999"/>
      <c r="X74" s="999"/>
      <c r="Y74" s="999"/>
      <c r="Z74" s="999"/>
      <c r="AA74" s="999">
        <v>2642</v>
      </c>
      <c r="AB74" s="999"/>
      <c r="AC74" s="999"/>
      <c r="AD74" s="999"/>
      <c r="AE74" s="999"/>
      <c r="AF74" s="999">
        <v>2642</v>
      </c>
      <c r="AG74" s="999"/>
      <c r="AH74" s="999"/>
      <c r="AI74" s="999"/>
      <c r="AJ74" s="999"/>
      <c r="AK74" s="999">
        <v>1032</v>
      </c>
      <c r="AL74" s="999"/>
      <c r="AM74" s="999"/>
      <c r="AN74" s="999"/>
      <c r="AO74" s="999"/>
      <c r="AP74" s="999" t="s">
        <v>470</v>
      </c>
      <c r="AQ74" s="999"/>
      <c r="AR74" s="999"/>
      <c r="AS74" s="999"/>
      <c r="AT74" s="999"/>
      <c r="AU74" s="999" t="s">
        <v>470</v>
      </c>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c r="A75" s="234">
        <v>8</v>
      </c>
      <c r="B75" s="1002" t="s">
        <v>544</v>
      </c>
      <c r="C75" s="1003"/>
      <c r="D75" s="1003"/>
      <c r="E75" s="1003"/>
      <c r="F75" s="1003"/>
      <c r="G75" s="1003"/>
      <c r="H75" s="1003"/>
      <c r="I75" s="1003"/>
      <c r="J75" s="1003"/>
      <c r="K75" s="1003"/>
      <c r="L75" s="1003"/>
      <c r="M75" s="1003"/>
      <c r="N75" s="1003"/>
      <c r="O75" s="1003"/>
      <c r="P75" s="1004"/>
      <c r="Q75" s="1006">
        <v>194</v>
      </c>
      <c r="R75" s="1007"/>
      <c r="S75" s="1007"/>
      <c r="T75" s="1007"/>
      <c r="U75" s="1008"/>
      <c r="V75" s="1009">
        <v>161</v>
      </c>
      <c r="W75" s="1007"/>
      <c r="X75" s="1007"/>
      <c r="Y75" s="1007"/>
      <c r="Z75" s="1008"/>
      <c r="AA75" s="1009">
        <v>33</v>
      </c>
      <c r="AB75" s="1007"/>
      <c r="AC75" s="1007"/>
      <c r="AD75" s="1007"/>
      <c r="AE75" s="1008"/>
      <c r="AF75" s="1009">
        <v>33</v>
      </c>
      <c r="AG75" s="1007"/>
      <c r="AH75" s="1007"/>
      <c r="AI75" s="1007"/>
      <c r="AJ75" s="1008"/>
      <c r="AK75" s="1009" t="s">
        <v>470</v>
      </c>
      <c r="AL75" s="1007"/>
      <c r="AM75" s="1007"/>
      <c r="AN75" s="1007"/>
      <c r="AO75" s="1008"/>
      <c r="AP75" s="1009" t="s">
        <v>470</v>
      </c>
      <c r="AQ75" s="1007"/>
      <c r="AR75" s="1007"/>
      <c r="AS75" s="1007"/>
      <c r="AT75" s="1008"/>
      <c r="AU75" s="1009" t="s">
        <v>470</v>
      </c>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c r="A76" s="234">
        <v>9</v>
      </c>
      <c r="B76" s="1002" t="s">
        <v>545</v>
      </c>
      <c r="C76" s="1003"/>
      <c r="D76" s="1003"/>
      <c r="E76" s="1003"/>
      <c r="F76" s="1003"/>
      <c r="G76" s="1003"/>
      <c r="H76" s="1003"/>
      <c r="I76" s="1003"/>
      <c r="J76" s="1003"/>
      <c r="K76" s="1003"/>
      <c r="L76" s="1003"/>
      <c r="M76" s="1003"/>
      <c r="N76" s="1003"/>
      <c r="O76" s="1003"/>
      <c r="P76" s="1004"/>
      <c r="Q76" s="1006">
        <v>814330</v>
      </c>
      <c r="R76" s="1007"/>
      <c r="S76" s="1007"/>
      <c r="T76" s="1007"/>
      <c r="U76" s="1008"/>
      <c r="V76" s="1009">
        <v>784571</v>
      </c>
      <c r="W76" s="1007"/>
      <c r="X76" s="1007"/>
      <c r="Y76" s="1007"/>
      <c r="Z76" s="1008"/>
      <c r="AA76" s="1009">
        <v>29760</v>
      </c>
      <c r="AB76" s="1007"/>
      <c r="AC76" s="1007"/>
      <c r="AD76" s="1007"/>
      <c r="AE76" s="1008"/>
      <c r="AF76" s="1009">
        <v>29760</v>
      </c>
      <c r="AG76" s="1007"/>
      <c r="AH76" s="1007"/>
      <c r="AI76" s="1007"/>
      <c r="AJ76" s="1008"/>
      <c r="AK76" s="1009">
        <v>5568</v>
      </c>
      <c r="AL76" s="1007"/>
      <c r="AM76" s="1007"/>
      <c r="AN76" s="1007"/>
      <c r="AO76" s="1008"/>
      <c r="AP76" s="1009" t="s">
        <v>470</v>
      </c>
      <c r="AQ76" s="1007"/>
      <c r="AR76" s="1007"/>
      <c r="AS76" s="1007"/>
      <c r="AT76" s="1008"/>
      <c r="AU76" s="1009" t="s">
        <v>470</v>
      </c>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c r="A77" s="234">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c r="A78" s="234">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c r="A88" s="236" t="s">
        <v>356</v>
      </c>
      <c r="B88" s="965" t="s">
        <v>380</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32541</v>
      </c>
      <c r="AG88" s="987"/>
      <c r="AH88" s="987"/>
      <c r="AI88" s="987"/>
      <c r="AJ88" s="987"/>
      <c r="AK88" s="991"/>
      <c r="AL88" s="991"/>
      <c r="AM88" s="991"/>
      <c r="AN88" s="991"/>
      <c r="AO88" s="991"/>
      <c r="AP88" s="987">
        <v>1528</v>
      </c>
      <c r="AQ88" s="987"/>
      <c r="AR88" s="987"/>
      <c r="AS88" s="987"/>
      <c r="AT88" s="987"/>
      <c r="AU88" s="987">
        <v>233</v>
      </c>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356</v>
      </c>
      <c r="BR102" s="965" t="s">
        <v>381</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3067</v>
      </c>
      <c r="CS102" s="981"/>
      <c r="CT102" s="981"/>
      <c r="CU102" s="981"/>
      <c r="CV102" s="982"/>
      <c r="CW102" s="980">
        <v>324</v>
      </c>
      <c r="CX102" s="981"/>
      <c r="CY102" s="981"/>
      <c r="CZ102" s="981"/>
      <c r="DA102" s="982"/>
      <c r="DB102" s="980">
        <v>1999</v>
      </c>
      <c r="DC102" s="981"/>
      <c r="DD102" s="981"/>
      <c r="DE102" s="981"/>
      <c r="DF102" s="982"/>
      <c r="DG102" s="980" t="s">
        <v>470</v>
      </c>
      <c r="DH102" s="981"/>
      <c r="DI102" s="981"/>
      <c r="DJ102" s="981"/>
      <c r="DK102" s="982"/>
      <c r="DL102" s="980" t="s">
        <v>470</v>
      </c>
      <c r="DM102" s="981"/>
      <c r="DN102" s="981"/>
      <c r="DO102" s="981"/>
      <c r="DP102" s="982"/>
      <c r="DQ102" s="980">
        <v>641</v>
      </c>
      <c r="DR102" s="981"/>
      <c r="DS102" s="981"/>
      <c r="DT102" s="981"/>
      <c r="DU102" s="982"/>
      <c r="DV102" s="965"/>
      <c r="DW102" s="966"/>
      <c r="DX102" s="966"/>
      <c r="DY102" s="966"/>
      <c r="DZ102" s="967"/>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382</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383</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384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385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70" t="s">
        <v>386</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387</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c r="A109" s="923" t="s">
        <v>388</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389</v>
      </c>
      <c r="AB109" s="924"/>
      <c r="AC109" s="924"/>
      <c r="AD109" s="924"/>
      <c r="AE109" s="925"/>
      <c r="AF109" s="926" t="s">
        <v>390</v>
      </c>
      <c r="AG109" s="924"/>
      <c r="AH109" s="924"/>
      <c r="AI109" s="924"/>
      <c r="AJ109" s="925"/>
      <c r="AK109" s="926" t="s">
        <v>278</v>
      </c>
      <c r="AL109" s="924"/>
      <c r="AM109" s="924"/>
      <c r="AN109" s="924"/>
      <c r="AO109" s="925"/>
      <c r="AP109" s="926" t="s">
        <v>391</v>
      </c>
      <c r="AQ109" s="924"/>
      <c r="AR109" s="924"/>
      <c r="AS109" s="924"/>
      <c r="AT109" s="957"/>
      <c r="AU109" s="923" t="s">
        <v>388</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389</v>
      </c>
      <c r="BR109" s="924"/>
      <c r="BS109" s="924"/>
      <c r="BT109" s="924"/>
      <c r="BU109" s="925"/>
      <c r="BV109" s="926" t="s">
        <v>390</v>
      </c>
      <c r="BW109" s="924"/>
      <c r="BX109" s="924"/>
      <c r="BY109" s="924"/>
      <c r="BZ109" s="925"/>
      <c r="CA109" s="926" t="s">
        <v>278</v>
      </c>
      <c r="CB109" s="924"/>
      <c r="CC109" s="924"/>
      <c r="CD109" s="924"/>
      <c r="CE109" s="925"/>
      <c r="CF109" s="964" t="s">
        <v>391</v>
      </c>
      <c r="CG109" s="964"/>
      <c r="CH109" s="964"/>
      <c r="CI109" s="964"/>
      <c r="CJ109" s="964"/>
      <c r="CK109" s="926" t="s">
        <v>392</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389</v>
      </c>
      <c r="DH109" s="924"/>
      <c r="DI109" s="924"/>
      <c r="DJ109" s="924"/>
      <c r="DK109" s="925"/>
      <c r="DL109" s="926" t="s">
        <v>390</v>
      </c>
      <c r="DM109" s="924"/>
      <c r="DN109" s="924"/>
      <c r="DO109" s="924"/>
      <c r="DP109" s="925"/>
      <c r="DQ109" s="926" t="s">
        <v>278</v>
      </c>
      <c r="DR109" s="924"/>
      <c r="DS109" s="924"/>
      <c r="DT109" s="924"/>
      <c r="DU109" s="925"/>
      <c r="DV109" s="926" t="s">
        <v>391</v>
      </c>
      <c r="DW109" s="924"/>
      <c r="DX109" s="924"/>
      <c r="DY109" s="924"/>
      <c r="DZ109" s="957"/>
    </row>
    <row r="110" spans="1:131" s="226" customFormat="1" ht="26.25" customHeight="1">
      <c r="A110" s="835" t="s">
        <v>393</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1118935</v>
      </c>
      <c r="AB110" s="917"/>
      <c r="AC110" s="917"/>
      <c r="AD110" s="917"/>
      <c r="AE110" s="918"/>
      <c r="AF110" s="919">
        <v>1297328</v>
      </c>
      <c r="AG110" s="917"/>
      <c r="AH110" s="917"/>
      <c r="AI110" s="917"/>
      <c r="AJ110" s="918"/>
      <c r="AK110" s="919">
        <v>1317223</v>
      </c>
      <c r="AL110" s="917"/>
      <c r="AM110" s="917"/>
      <c r="AN110" s="917"/>
      <c r="AO110" s="918"/>
      <c r="AP110" s="920">
        <v>38.299999999999997</v>
      </c>
      <c r="AQ110" s="921"/>
      <c r="AR110" s="921"/>
      <c r="AS110" s="921"/>
      <c r="AT110" s="922"/>
      <c r="AU110" s="958" t="s">
        <v>72</v>
      </c>
      <c r="AV110" s="959"/>
      <c r="AW110" s="959"/>
      <c r="AX110" s="959"/>
      <c r="AY110" s="959"/>
      <c r="AZ110" s="888" t="s">
        <v>394</v>
      </c>
      <c r="BA110" s="836"/>
      <c r="BB110" s="836"/>
      <c r="BC110" s="836"/>
      <c r="BD110" s="836"/>
      <c r="BE110" s="836"/>
      <c r="BF110" s="836"/>
      <c r="BG110" s="836"/>
      <c r="BH110" s="836"/>
      <c r="BI110" s="836"/>
      <c r="BJ110" s="836"/>
      <c r="BK110" s="836"/>
      <c r="BL110" s="836"/>
      <c r="BM110" s="836"/>
      <c r="BN110" s="836"/>
      <c r="BO110" s="836"/>
      <c r="BP110" s="837"/>
      <c r="BQ110" s="889">
        <v>13201268</v>
      </c>
      <c r="BR110" s="870"/>
      <c r="BS110" s="870"/>
      <c r="BT110" s="870"/>
      <c r="BU110" s="870"/>
      <c r="BV110" s="870">
        <v>13296666</v>
      </c>
      <c r="BW110" s="870"/>
      <c r="BX110" s="870"/>
      <c r="BY110" s="870"/>
      <c r="BZ110" s="870"/>
      <c r="CA110" s="870">
        <v>12539636</v>
      </c>
      <c r="CB110" s="870"/>
      <c r="CC110" s="870"/>
      <c r="CD110" s="870"/>
      <c r="CE110" s="870"/>
      <c r="CF110" s="894">
        <v>364.9</v>
      </c>
      <c r="CG110" s="895"/>
      <c r="CH110" s="895"/>
      <c r="CI110" s="895"/>
      <c r="CJ110" s="895"/>
      <c r="CK110" s="954" t="s">
        <v>395</v>
      </c>
      <c r="CL110" s="847"/>
      <c r="CM110" s="888" t="s">
        <v>396</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127</v>
      </c>
      <c r="DH110" s="870"/>
      <c r="DI110" s="870"/>
      <c r="DJ110" s="870"/>
      <c r="DK110" s="870"/>
      <c r="DL110" s="870" t="s">
        <v>127</v>
      </c>
      <c r="DM110" s="870"/>
      <c r="DN110" s="870"/>
      <c r="DO110" s="870"/>
      <c r="DP110" s="870"/>
      <c r="DQ110" s="870" t="s">
        <v>127</v>
      </c>
      <c r="DR110" s="870"/>
      <c r="DS110" s="870"/>
      <c r="DT110" s="870"/>
      <c r="DU110" s="870"/>
      <c r="DV110" s="871" t="s">
        <v>127</v>
      </c>
      <c r="DW110" s="871"/>
      <c r="DX110" s="871"/>
      <c r="DY110" s="871"/>
      <c r="DZ110" s="872"/>
    </row>
    <row r="111" spans="1:131" s="226" customFormat="1" ht="26.25" customHeight="1">
      <c r="A111" s="802" t="s">
        <v>397</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127</v>
      </c>
      <c r="AB111" s="947"/>
      <c r="AC111" s="947"/>
      <c r="AD111" s="947"/>
      <c r="AE111" s="948"/>
      <c r="AF111" s="949" t="s">
        <v>398</v>
      </c>
      <c r="AG111" s="947"/>
      <c r="AH111" s="947"/>
      <c r="AI111" s="947"/>
      <c r="AJ111" s="948"/>
      <c r="AK111" s="949" t="s">
        <v>127</v>
      </c>
      <c r="AL111" s="947"/>
      <c r="AM111" s="947"/>
      <c r="AN111" s="947"/>
      <c r="AO111" s="948"/>
      <c r="AP111" s="950" t="s">
        <v>127</v>
      </c>
      <c r="AQ111" s="951"/>
      <c r="AR111" s="951"/>
      <c r="AS111" s="951"/>
      <c r="AT111" s="952"/>
      <c r="AU111" s="960"/>
      <c r="AV111" s="961"/>
      <c r="AW111" s="961"/>
      <c r="AX111" s="961"/>
      <c r="AY111" s="961"/>
      <c r="AZ111" s="843" t="s">
        <v>399</v>
      </c>
      <c r="BA111" s="780"/>
      <c r="BB111" s="780"/>
      <c r="BC111" s="780"/>
      <c r="BD111" s="780"/>
      <c r="BE111" s="780"/>
      <c r="BF111" s="780"/>
      <c r="BG111" s="780"/>
      <c r="BH111" s="780"/>
      <c r="BI111" s="780"/>
      <c r="BJ111" s="780"/>
      <c r="BK111" s="780"/>
      <c r="BL111" s="780"/>
      <c r="BM111" s="780"/>
      <c r="BN111" s="780"/>
      <c r="BO111" s="780"/>
      <c r="BP111" s="781"/>
      <c r="BQ111" s="844" t="s">
        <v>127</v>
      </c>
      <c r="BR111" s="845"/>
      <c r="BS111" s="845"/>
      <c r="BT111" s="845"/>
      <c r="BU111" s="845"/>
      <c r="BV111" s="845" t="s">
        <v>398</v>
      </c>
      <c r="BW111" s="845"/>
      <c r="BX111" s="845"/>
      <c r="BY111" s="845"/>
      <c r="BZ111" s="845"/>
      <c r="CA111" s="845" t="s">
        <v>400</v>
      </c>
      <c r="CB111" s="845"/>
      <c r="CC111" s="845"/>
      <c r="CD111" s="845"/>
      <c r="CE111" s="845"/>
      <c r="CF111" s="903" t="s">
        <v>127</v>
      </c>
      <c r="CG111" s="904"/>
      <c r="CH111" s="904"/>
      <c r="CI111" s="904"/>
      <c r="CJ111" s="904"/>
      <c r="CK111" s="955"/>
      <c r="CL111" s="849"/>
      <c r="CM111" s="843" t="s">
        <v>401</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398</v>
      </c>
      <c r="DH111" s="845"/>
      <c r="DI111" s="845"/>
      <c r="DJ111" s="845"/>
      <c r="DK111" s="845"/>
      <c r="DL111" s="845" t="s">
        <v>398</v>
      </c>
      <c r="DM111" s="845"/>
      <c r="DN111" s="845"/>
      <c r="DO111" s="845"/>
      <c r="DP111" s="845"/>
      <c r="DQ111" s="845" t="s">
        <v>127</v>
      </c>
      <c r="DR111" s="845"/>
      <c r="DS111" s="845"/>
      <c r="DT111" s="845"/>
      <c r="DU111" s="845"/>
      <c r="DV111" s="822" t="s">
        <v>398</v>
      </c>
      <c r="DW111" s="822"/>
      <c r="DX111" s="822"/>
      <c r="DY111" s="822"/>
      <c r="DZ111" s="823"/>
    </row>
    <row r="112" spans="1:131" s="226" customFormat="1" ht="26.25" customHeight="1">
      <c r="A112" s="940" t="s">
        <v>402</v>
      </c>
      <c r="B112" s="941"/>
      <c r="C112" s="780" t="s">
        <v>403</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127</v>
      </c>
      <c r="AB112" s="808"/>
      <c r="AC112" s="808"/>
      <c r="AD112" s="808"/>
      <c r="AE112" s="809"/>
      <c r="AF112" s="810" t="s">
        <v>127</v>
      </c>
      <c r="AG112" s="808"/>
      <c r="AH112" s="808"/>
      <c r="AI112" s="808"/>
      <c r="AJ112" s="809"/>
      <c r="AK112" s="810" t="s">
        <v>400</v>
      </c>
      <c r="AL112" s="808"/>
      <c r="AM112" s="808"/>
      <c r="AN112" s="808"/>
      <c r="AO112" s="809"/>
      <c r="AP112" s="852" t="s">
        <v>398</v>
      </c>
      <c r="AQ112" s="853"/>
      <c r="AR112" s="853"/>
      <c r="AS112" s="853"/>
      <c r="AT112" s="854"/>
      <c r="AU112" s="960"/>
      <c r="AV112" s="961"/>
      <c r="AW112" s="961"/>
      <c r="AX112" s="961"/>
      <c r="AY112" s="961"/>
      <c r="AZ112" s="843" t="s">
        <v>404</v>
      </c>
      <c r="BA112" s="780"/>
      <c r="BB112" s="780"/>
      <c r="BC112" s="780"/>
      <c r="BD112" s="780"/>
      <c r="BE112" s="780"/>
      <c r="BF112" s="780"/>
      <c r="BG112" s="780"/>
      <c r="BH112" s="780"/>
      <c r="BI112" s="780"/>
      <c r="BJ112" s="780"/>
      <c r="BK112" s="780"/>
      <c r="BL112" s="780"/>
      <c r="BM112" s="780"/>
      <c r="BN112" s="780"/>
      <c r="BO112" s="780"/>
      <c r="BP112" s="781"/>
      <c r="BQ112" s="844">
        <v>611606</v>
      </c>
      <c r="BR112" s="845"/>
      <c r="BS112" s="845"/>
      <c r="BT112" s="845"/>
      <c r="BU112" s="845"/>
      <c r="BV112" s="845">
        <v>520673</v>
      </c>
      <c r="BW112" s="845"/>
      <c r="BX112" s="845"/>
      <c r="BY112" s="845"/>
      <c r="BZ112" s="845"/>
      <c r="CA112" s="845">
        <v>418515</v>
      </c>
      <c r="CB112" s="845"/>
      <c r="CC112" s="845"/>
      <c r="CD112" s="845"/>
      <c r="CE112" s="845"/>
      <c r="CF112" s="903">
        <v>12.2</v>
      </c>
      <c r="CG112" s="904"/>
      <c r="CH112" s="904"/>
      <c r="CI112" s="904"/>
      <c r="CJ112" s="904"/>
      <c r="CK112" s="955"/>
      <c r="CL112" s="849"/>
      <c r="CM112" s="843" t="s">
        <v>405</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398</v>
      </c>
      <c r="DH112" s="845"/>
      <c r="DI112" s="845"/>
      <c r="DJ112" s="845"/>
      <c r="DK112" s="845"/>
      <c r="DL112" s="845" t="s">
        <v>127</v>
      </c>
      <c r="DM112" s="845"/>
      <c r="DN112" s="845"/>
      <c r="DO112" s="845"/>
      <c r="DP112" s="845"/>
      <c r="DQ112" s="845" t="s">
        <v>127</v>
      </c>
      <c r="DR112" s="845"/>
      <c r="DS112" s="845"/>
      <c r="DT112" s="845"/>
      <c r="DU112" s="845"/>
      <c r="DV112" s="822" t="s">
        <v>127</v>
      </c>
      <c r="DW112" s="822"/>
      <c r="DX112" s="822"/>
      <c r="DY112" s="822"/>
      <c r="DZ112" s="823"/>
    </row>
    <row r="113" spans="1:130" s="226" customFormat="1" ht="26.25" customHeight="1">
      <c r="A113" s="942"/>
      <c r="B113" s="943"/>
      <c r="C113" s="780" t="s">
        <v>406</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173309</v>
      </c>
      <c r="AB113" s="947"/>
      <c r="AC113" s="947"/>
      <c r="AD113" s="947"/>
      <c r="AE113" s="948"/>
      <c r="AF113" s="949">
        <v>110888</v>
      </c>
      <c r="AG113" s="947"/>
      <c r="AH113" s="947"/>
      <c r="AI113" s="947"/>
      <c r="AJ113" s="948"/>
      <c r="AK113" s="949">
        <v>114759</v>
      </c>
      <c r="AL113" s="947"/>
      <c r="AM113" s="947"/>
      <c r="AN113" s="947"/>
      <c r="AO113" s="948"/>
      <c r="AP113" s="950">
        <v>3.3</v>
      </c>
      <c r="AQ113" s="951"/>
      <c r="AR113" s="951"/>
      <c r="AS113" s="951"/>
      <c r="AT113" s="952"/>
      <c r="AU113" s="960"/>
      <c r="AV113" s="961"/>
      <c r="AW113" s="961"/>
      <c r="AX113" s="961"/>
      <c r="AY113" s="961"/>
      <c r="AZ113" s="843" t="s">
        <v>407</v>
      </c>
      <c r="BA113" s="780"/>
      <c r="BB113" s="780"/>
      <c r="BC113" s="780"/>
      <c r="BD113" s="780"/>
      <c r="BE113" s="780"/>
      <c r="BF113" s="780"/>
      <c r="BG113" s="780"/>
      <c r="BH113" s="780"/>
      <c r="BI113" s="780"/>
      <c r="BJ113" s="780"/>
      <c r="BK113" s="780"/>
      <c r="BL113" s="780"/>
      <c r="BM113" s="780"/>
      <c r="BN113" s="780"/>
      <c r="BO113" s="780"/>
      <c r="BP113" s="781"/>
      <c r="BQ113" s="844">
        <v>283820</v>
      </c>
      <c r="BR113" s="845"/>
      <c r="BS113" s="845"/>
      <c r="BT113" s="845"/>
      <c r="BU113" s="845"/>
      <c r="BV113" s="845">
        <v>257416</v>
      </c>
      <c r="BW113" s="845"/>
      <c r="BX113" s="845"/>
      <c r="BY113" s="845"/>
      <c r="BZ113" s="845"/>
      <c r="CA113" s="845">
        <v>232916</v>
      </c>
      <c r="CB113" s="845"/>
      <c r="CC113" s="845"/>
      <c r="CD113" s="845"/>
      <c r="CE113" s="845"/>
      <c r="CF113" s="903">
        <v>6.8</v>
      </c>
      <c r="CG113" s="904"/>
      <c r="CH113" s="904"/>
      <c r="CI113" s="904"/>
      <c r="CJ113" s="904"/>
      <c r="CK113" s="955"/>
      <c r="CL113" s="849"/>
      <c r="CM113" s="843" t="s">
        <v>408</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127</v>
      </c>
      <c r="DH113" s="808"/>
      <c r="DI113" s="808"/>
      <c r="DJ113" s="808"/>
      <c r="DK113" s="809"/>
      <c r="DL113" s="810" t="s">
        <v>398</v>
      </c>
      <c r="DM113" s="808"/>
      <c r="DN113" s="808"/>
      <c r="DO113" s="808"/>
      <c r="DP113" s="809"/>
      <c r="DQ113" s="810" t="s">
        <v>127</v>
      </c>
      <c r="DR113" s="808"/>
      <c r="DS113" s="808"/>
      <c r="DT113" s="808"/>
      <c r="DU113" s="809"/>
      <c r="DV113" s="852" t="s">
        <v>400</v>
      </c>
      <c r="DW113" s="853"/>
      <c r="DX113" s="853"/>
      <c r="DY113" s="853"/>
      <c r="DZ113" s="854"/>
    </row>
    <row r="114" spans="1:130" s="226" customFormat="1" ht="26.25" customHeight="1">
      <c r="A114" s="942"/>
      <c r="B114" s="943"/>
      <c r="C114" s="780" t="s">
        <v>409</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55818</v>
      </c>
      <c r="AB114" s="808"/>
      <c r="AC114" s="808"/>
      <c r="AD114" s="808"/>
      <c r="AE114" s="809"/>
      <c r="AF114" s="810">
        <v>55903</v>
      </c>
      <c r="AG114" s="808"/>
      <c r="AH114" s="808"/>
      <c r="AI114" s="808"/>
      <c r="AJ114" s="809"/>
      <c r="AK114" s="810">
        <v>46345</v>
      </c>
      <c r="AL114" s="808"/>
      <c r="AM114" s="808"/>
      <c r="AN114" s="808"/>
      <c r="AO114" s="809"/>
      <c r="AP114" s="852">
        <v>1.3</v>
      </c>
      <c r="AQ114" s="853"/>
      <c r="AR114" s="853"/>
      <c r="AS114" s="853"/>
      <c r="AT114" s="854"/>
      <c r="AU114" s="960"/>
      <c r="AV114" s="961"/>
      <c r="AW114" s="961"/>
      <c r="AX114" s="961"/>
      <c r="AY114" s="961"/>
      <c r="AZ114" s="843" t="s">
        <v>410</v>
      </c>
      <c r="BA114" s="780"/>
      <c r="BB114" s="780"/>
      <c r="BC114" s="780"/>
      <c r="BD114" s="780"/>
      <c r="BE114" s="780"/>
      <c r="BF114" s="780"/>
      <c r="BG114" s="780"/>
      <c r="BH114" s="780"/>
      <c r="BI114" s="780"/>
      <c r="BJ114" s="780"/>
      <c r="BK114" s="780"/>
      <c r="BL114" s="780"/>
      <c r="BM114" s="780"/>
      <c r="BN114" s="780"/>
      <c r="BO114" s="780"/>
      <c r="BP114" s="781"/>
      <c r="BQ114" s="844">
        <v>735047</v>
      </c>
      <c r="BR114" s="845"/>
      <c r="BS114" s="845"/>
      <c r="BT114" s="845"/>
      <c r="BU114" s="845"/>
      <c r="BV114" s="845">
        <v>698883</v>
      </c>
      <c r="BW114" s="845"/>
      <c r="BX114" s="845"/>
      <c r="BY114" s="845"/>
      <c r="BZ114" s="845"/>
      <c r="CA114" s="845">
        <v>776404</v>
      </c>
      <c r="CB114" s="845"/>
      <c r="CC114" s="845"/>
      <c r="CD114" s="845"/>
      <c r="CE114" s="845"/>
      <c r="CF114" s="903">
        <v>22.6</v>
      </c>
      <c r="CG114" s="904"/>
      <c r="CH114" s="904"/>
      <c r="CI114" s="904"/>
      <c r="CJ114" s="904"/>
      <c r="CK114" s="955"/>
      <c r="CL114" s="849"/>
      <c r="CM114" s="843" t="s">
        <v>411</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400</v>
      </c>
      <c r="DH114" s="808"/>
      <c r="DI114" s="808"/>
      <c r="DJ114" s="808"/>
      <c r="DK114" s="809"/>
      <c r="DL114" s="810" t="s">
        <v>127</v>
      </c>
      <c r="DM114" s="808"/>
      <c r="DN114" s="808"/>
      <c r="DO114" s="808"/>
      <c r="DP114" s="809"/>
      <c r="DQ114" s="810" t="s">
        <v>398</v>
      </c>
      <c r="DR114" s="808"/>
      <c r="DS114" s="808"/>
      <c r="DT114" s="808"/>
      <c r="DU114" s="809"/>
      <c r="DV114" s="852" t="s">
        <v>398</v>
      </c>
      <c r="DW114" s="853"/>
      <c r="DX114" s="853"/>
      <c r="DY114" s="853"/>
      <c r="DZ114" s="854"/>
    </row>
    <row r="115" spans="1:130" s="226" customFormat="1" ht="26.25" customHeight="1">
      <c r="A115" s="942"/>
      <c r="B115" s="943"/>
      <c r="C115" s="780" t="s">
        <v>412</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398</v>
      </c>
      <c r="AB115" s="947"/>
      <c r="AC115" s="947"/>
      <c r="AD115" s="947"/>
      <c r="AE115" s="948"/>
      <c r="AF115" s="949" t="s">
        <v>398</v>
      </c>
      <c r="AG115" s="947"/>
      <c r="AH115" s="947"/>
      <c r="AI115" s="947"/>
      <c r="AJ115" s="948"/>
      <c r="AK115" s="949" t="s">
        <v>398</v>
      </c>
      <c r="AL115" s="947"/>
      <c r="AM115" s="947"/>
      <c r="AN115" s="947"/>
      <c r="AO115" s="948"/>
      <c r="AP115" s="950" t="s">
        <v>400</v>
      </c>
      <c r="AQ115" s="951"/>
      <c r="AR115" s="951"/>
      <c r="AS115" s="951"/>
      <c r="AT115" s="952"/>
      <c r="AU115" s="960"/>
      <c r="AV115" s="961"/>
      <c r="AW115" s="961"/>
      <c r="AX115" s="961"/>
      <c r="AY115" s="961"/>
      <c r="AZ115" s="843" t="s">
        <v>413</v>
      </c>
      <c r="BA115" s="780"/>
      <c r="BB115" s="780"/>
      <c r="BC115" s="780"/>
      <c r="BD115" s="780"/>
      <c r="BE115" s="780"/>
      <c r="BF115" s="780"/>
      <c r="BG115" s="780"/>
      <c r="BH115" s="780"/>
      <c r="BI115" s="780"/>
      <c r="BJ115" s="780"/>
      <c r="BK115" s="780"/>
      <c r="BL115" s="780"/>
      <c r="BM115" s="780"/>
      <c r="BN115" s="780"/>
      <c r="BO115" s="780"/>
      <c r="BP115" s="781"/>
      <c r="BQ115" s="844">
        <v>839378</v>
      </c>
      <c r="BR115" s="845"/>
      <c r="BS115" s="845"/>
      <c r="BT115" s="845"/>
      <c r="BU115" s="845"/>
      <c r="BV115" s="845">
        <v>819031</v>
      </c>
      <c r="BW115" s="845"/>
      <c r="BX115" s="845"/>
      <c r="BY115" s="845"/>
      <c r="BZ115" s="845"/>
      <c r="CA115" s="845">
        <v>641423</v>
      </c>
      <c r="CB115" s="845"/>
      <c r="CC115" s="845"/>
      <c r="CD115" s="845"/>
      <c r="CE115" s="845"/>
      <c r="CF115" s="903">
        <v>18.7</v>
      </c>
      <c r="CG115" s="904"/>
      <c r="CH115" s="904"/>
      <c r="CI115" s="904"/>
      <c r="CJ115" s="904"/>
      <c r="CK115" s="955"/>
      <c r="CL115" s="849"/>
      <c r="CM115" s="843" t="s">
        <v>414</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127</v>
      </c>
      <c r="DH115" s="808"/>
      <c r="DI115" s="808"/>
      <c r="DJ115" s="808"/>
      <c r="DK115" s="809"/>
      <c r="DL115" s="810" t="s">
        <v>398</v>
      </c>
      <c r="DM115" s="808"/>
      <c r="DN115" s="808"/>
      <c r="DO115" s="808"/>
      <c r="DP115" s="809"/>
      <c r="DQ115" s="810" t="s">
        <v>127</v>
      </c>
      <c r="DR115" s="808"/>
      <c r="DS115" s="808"/>
      <c r="DT115" s="808"/>
      <c r="DU115" s="809"/>
      <c r="DV115" s="852" t="s">
        <v>398</v>
      </c>
      <c r="DW115" s="853"/>
      <c r="DX115" s="853"/>
      <c r="DY115" s="853"/>
      <c r="DZ115" s="854"/>
    </row>
    <row r="116" spans="1:130" s="226" customFormat="1" ht="26.25" customHeight="1">
      <c r="A116" s="944"/>
      <c r="B116" s="945"/>
      <c r="C116" s="867" t="s">
        <v>415</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v>35</v>
      </c>
      <c r="AB116" s="808"/>
      <c r="AC116" s="808"/>
      <c r="AD116" s="808"/>
      <c r="AE116" s="809"/>
      <c r="AF116" s="810">
        <v>35</v>
      </c>
      <c r="AG116" s="808"/>
      <c r="AH116" s="808"/>
      <c r="AI116" s="808"/>
      <c r="AJ116" s="809"/>
      <c r="AK116" s="810">
        <v>18</v>
      </c>
      <c r="AL116" s="808"/>
      <c r="AM116" s="808"/>
      <c r="AN116" s="808"/>
      <c r="AO116" s="809"/>
      <c r="AP116" s="852">
        <v>0</v>
      </c>
      <c r="AQ116" s="853"/>
      <c r="AR116" s="853"/>
      <c r="AS116" s="853"/>
      <c r="AT116" s="854"/>
      <c r="AU116" s="960"/>
      <c r="AV116" s="961"/>
      <c r="AW116" s="961"/>
      <c r="AX116" s="961"/>
      <c r="AY116" s="961"/>
      <c r="AZ116" s="937" t="s">
        <v>416</v>
      </c>
      <c r="BA116" s="938"/>
      <c r="BB116" s="938"/>
      <c r="BC116" s="938"/>
      <c r="BD116" s="938"/>
      <c r="BE116" s="938"/>
      <c r="BF116" s="938"/>
      <c r="BG116" s="938"/>
      <c r="BH116" s="938"/>
      <c r="BI116" s="938"/>
      <c r="BJ116" s="938"/>
      <c r="BK116" s="938"/>
      <c r="BL116" s="938"/>
      <c r="BM116" s="938"/>
      <c r="BN116" s="938"/>
      <c r="BO116" s="938"/>
      <c r="BP116" s="939"/>
      <c r="BQ116" s="844" t="s">
        <v>398</v>
      </c>
      <c r="BR116" s="845"/>
      <c r="BS116" s="845"/>
      <c r="BT116" s="845"/>
      <c r="BU116" s="845"/>
      <c r="BV116" s="845" t="s">
        <v>127</v>
      </c>
      <c r="BW116" s="845"/>
      <c r="BX116" s="845"/>
      <c r="BY116" s="845"/>
      <c r="BZ116" s="845"/>
      <c r="CA116" s="845" t="s">
        <v>398</v>
      </c>
      <c r="CB116" s="845"/>
      <c r="CC116" s="845"/>
      <c r="CD116" s="845"/>
      <c r="CE116" s="845"/>
      <c r="CF116" s="903" t="s">
        <v>127</v>
      </c>
      <c r="CG116" s="904"/>
      <c r="CH116" s="904"/>
      <c r="CI116" s="904"/>
      <c r="CJ116" s="904"/>
      <c r="CK116" s="955"/>
      <c r="CL116" s="849"/>
      <c r="CM116" s="843" t="s">
        <v>417</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398</v>
      </c>
      <c r="DH116" s="808"/>
      <c r="DI116" s="808"/>
      <c r="DJ116" s="808"/>
      <c r="DK116" s="809"/>
      <c r="DL116" s="810" t="s">
        <v>400</v>
      </c>
      <c r="DM116" s="808"/>
      <c r="DN116" s="808"/>
      <c r="DO116" s="808"/>
      <c r="DP116" s="809"/>
      <c r="DQ116" s="810" t="s">
        <v>127</v>
      </c>
      <c r="DR116" s="808"/>
      <c r="DS116" s="808"/>
      <c r="DT116" s="808"/>
      <c r="DU116" s="809"/>
      <c r="DV116" s="852" t="s">
        <v>127</v>
      </c>
      <c r="DW116" s="853"/>
      <c r="DX116" s="853"/>
      <c r="DY116" s="853"/>
      <c r="DZ116" s="854"/>
    </row>
    <row r="117" spans="1:130" s="226" customFormat="1" ht="26.25" customHeight="1">
      <c r="A117" s="923" t="s">
        <v>184</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418</v>
      </c>
      <c r="Z117" s="925"/>
      <c r="AA117" s="930">
        <v>1348097</v>
      </c>
      <c r="AB117" s="931"/>
      <c r="AC117" s="931"/>
      <c r="AD117" s="931"/>
      <c r="AE117" s="932"/>
      <c r="AF117" s="933">
        <v>1464154</v>
      </c>
      <c r="AG117" s="931"/>
      <c r="AH117" s="931"/>
      <c r="AI117" s="931"/>
      <c r="AJ117" s="932"/>
      <c r="AK117" s="933">
        <v>1478345</v>
      </c>
      <c r="AL117" s="931"/>
      <c r="AM117" s="931"/>
      <c r="AN117" s="931"/>
      <c r="AO117" s="932"/>
      <c r="AP117" s="934"/>
      <c r="AQ117" s="935"/>
      <c r="AR117" s="935"/>
      <c r="AS117" s="935"/>
      <c r="AT117" s="936"/>
      <c r="AU117" s="960"/>
      <c r="AV117" s="961"/>
      <c r="AW117" s="961"/>
      <c r="AX117" s="961"/>
      <c r="AY117" s="961"/>
      <c r="AZ117" s="891" t="s">
        <v>419</v>
      </c>
      <c r="BA117" s="892"/>
      <c r="BB117" s="892"/>
      <c r="BC117" s="892"/>
      <c r="BD117" s="892"/>
      <c r="BE117" s="892"/>
      <c r="BF117" s="892"/>
      <c r="BG117" s="892"/>
      <c r="BH117" s="892"/>
      <c r="BI117" s="892"/>
      <c r="BJ117" s="892"/>
      <c r="BK117" s="892"/>
      <c r="BL117" s="892"/>
      <c r="BM117" s="892"/>
      <c r="BN117" s="892"/>
      <c r="BO117" s="892"/>
      <c r="BP117" s="893"/>
      <c r="BQ117" s="844" t="s">
        <v>127</v>
      </c>
      <c r="BR117" s="845"/>
      <c r="BS117" s="845"/>
      <c r="BT117" s="845"/>
      <c r="BU117" s="845"/>
      <c r="BV117" s="845" t="s">
        <v>400</v>
      </c>
      <c r="BW117" s="845"/>
      <c r="BX117" s="845"/>
      <c r="BY117" s="845"/>
      <c r="BZ117" s="845"/>
      <c r="CA117" s="845" t="s">
        <v>398</v>
      </c>
      <c r="CB117" s="845"/>
      <c r="CC117" s="845"/>
      <c r="CD117" s="845"/>
      <c r="CE117" s="845"/>
      <c r="CF117" s="903" t="s">
        <v>398</v>
      </c>
      <c r="CG117" s="904"/>
      <c r="CH117" s="904"/>
      <c r="CI117" s="904"/>
      <c r="CJ117" s="904"/>
      <c r="CK117" s="955"/>
      <c r="CL117" s="849"/>
      <c r="CM117" s="843" t="s">
        <v>420</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398</v>
      </c>
      <c r="DH117" s="808"/>
      <c r="DI117" s="808"/>
      <c r="DJ117" s="808"/>
      <c r="DK117" s="809"/>
      <c r="DL117" s="810" t="s">
        <v>398</v>
      </c>
      <c r="DM117" s="808"/>
      <c r="DN117" s="808"/>
      <c r="DO117" s="808"/>
      <c r="DP117" s="809"/>
      <c r="DQ117" s="810" t="s">
        <v>398</v>
      </c>
      <c r="DR117" s="808"/>
      <c r="DS117" s="808"/>
      <c r="DT117" s="808"/>
      <c r="DU117" s="809"/>
      <c r="DV117" s="852" t="s">
        <v>398</v>
      </c>
      <c r="DW117" s="853"/>
      <c r="DX117" s="853"/>
      <c r="DY117" s="853"/>
      <c r="DZ117" s="854"/>
    </row>
    <row r="118" spans="1:130" s="226" customFormat="1" ht="26.25" customHeight="1">
      <c r="A118" s="923" t="s">
        <v>392</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389</v>
      </c>
      <c r="AB118" s="924"/>
      <c r="AC118" s="924"/>
      <c r="AD118" s="924"/>
      <c r="AE118" s="925"/>
      <c r="AF118" s="926" t="s">
        <v>390</v>
      </c>
      <c r="AG118" s="924"/>
      <c r="AH118" s="924"/>
      <c r="AI118" s="924"/>
      <c r="AJ118" s="925"/>
      <c r="AK118" s="926" t="s">
        <v>278</v>
      </c>
      <c r="AL118" s="924"/>
      <c r="AM118" s="924"/>
      <c r="AN118" s="924"/>
      <c r="AO118" s="925"/>
      <c r="AP118" s="927" t="s">
        <v>391</v>
      </c>
      <c r="AQ118" s="928"/>
      <c r="AR118" s="928"/>
      <c r="AS118" s="928"/>
      <c r="AT118" s="929"/>
      <c r="AU118" s="960"/>
      <c r="AV118" s="961"/>
      <c r="AW118" s="961"/>
      <c r="AX118" s="961"/>
      <c r="AY118" s="961"/>
      <c r="AZ118" s="866" t="s">
        <v>421</v>
      </c>
      <c r="BA118" s="867"/>
      <c r="BB118" s="867"/>
      <c r="BC118" s="867"/>
      <c r="BD118" s="867"/>
      <c r="BE118" s="867"/>
      <c r="BF118" s="867"/>
      <c r="BG118" s="867"/>
      <c r="BH118" s="867"/>
      <c r="BI118" s="867"/>
      <c r="BJ118" s="867"/>
      <c r="BK118" s="867"/>
      <c r="BL118" s="867"/>
      <c r="BM118" s="867"/>
      <c r="BN118" s="867"/>
      <c r="BO118" s="867"/>
      <c r="BP118" s="868"/>
      <c r="BQ118" s="907" t="s">
        <v>400</v>
      </c>
      <c r="BR118" s="873"/>
      <c r="BS118" s="873"/>
      <c r="BT118" s="873"/>
      <c r="BU118" s="873"/>
      <c r="BV118" s="873" t="s">
        <v>400</v>
      </c>
      <c r="BW118" s="873"/>
      <c r="BX118" s="873"/>
      <c r="BY118" s="873"/>
      <c r="BZ118" s="873"/>
      <c r="CA118" s="873" t="s">
        <v>127</v>
      </c>
      <c r="CB118" s="873"/>
      <c r="CC118" s="873"/>
      <c r="CD118" s="873"/>
      <c r="CE118" s="873"/>
      <c r="CF118" s="903" t="s">
        <v>400</v>
      </c>
      <c r="CG118" s="904"/>
      <c r="CH118" s="904"/>
      <c r="CI118" s="904"/>
      <c r="CJ118" s="904"/>
      <c r="CK118" s="955"/>
      <c r="CL118" s="849"/>
      <c r="CM118" s="843" t="s">
        <v>422</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400</v>
      </c>
      <c r="DH118" s="808"/>
      <c r="DI118" s="808"/>
      <c r="DJ118" s="808"/>
      <c r="DK118" s="809"/>
      <c r="DL118" s="810" t="s">
        <v>398</v>
      </c>
      <c r="DM118" s="808"/>
      <c r="DN118" s="808"/>
      <c r="DO118" s="808"/>
      <c r="DP118" s="809"/>
      <c r="DQ118" s="810" t="s">
        <v>127</v>
      </c>
      <c r="DR118" s="808"/>
      <c r="DS118" s="808"/>
      <c r="DT118" s="808"/>
      <c r="DU118" s="809"/>
      <c r="DV118" s="852" t="s">
        <v>400</v>
      </c>
      <c r="DW118" s="853"/>
      <c r="DX118" s="853"/>
      <c r="DY118" s="853"/>
      <c r="DZ118" s="854"/>
    </row>
    <row r="119" spans="1:130" s="226" customFormat="1" ht="26.25" customHeight="1">
      <c r="A119" s="846" t="s">
        <v>395</v>
      </c>
      <c r="B119" s="847"/>
      <c r="C119" s="888" t="s">
        <v>396</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400</v>
      </c>
      <c r="AB119" s="917"/>
      <c r="AC119" s="917"/>
      <c r="AD119" s="917"/>
      <c r="AE119" s="918"/>
      <c r="AF119" s="919" t="s">
        <v>400</v>
      </c>
      <c r="AG119" s="917"/>
      <c r="AH119" s="917"/>
      <c r="AI119" s="917"/>
      <c r="AJ119" s="918"/>
      <c r="AK119" s="919" t="s">
        <v>398</v>
      </c>
      <c r="AL119" s="917"/>
      <c r="AM119" s="917"/>
      <c r="AN119" s="917"/>
      <c r="AO119" s="918"/>
      <c r="AP119" s="920" t="s">
        <v>400</v>
      </c>
      <c r="AQ119" s="921"/>
      <c r="AR119" s="921"/>
      <c r="AS119" s="921"/>
      <c r="AT119" s="922"/>
      <c r="AU119" s="962"/>
      <c r="AV119" s="963"/>
      <c r="AW119" s="963"/>
      <c r="AX119" s="963"/>
      <c r="AY119" s="963"/>
      <c r="AZ119" s="247" t="s">
        <v>184</v>
      </c>
      <c r="BA119" s="247"/>
      <c r="BB119" s="247"/>
      <c r="BC119" s="247"/>
      <c r="BD119" s="247"/>
      <c r="BE119" s="247"/>
      <c r="BF119" s="247"/>
      <c r="BG119" s="247"/>
      <c r="BH119" s="247"/>
      <c r="BI119" s="247"/>
      <c r="BJ119" s="247"/>
      <c r="BK119" s="247"/>
      <c r="BL119" s="247"/>
      <c r="BM119" s="247"/>
      <c r="BN119" s="247"/>
      <c r="BO119" s="905" t="s">
        <v>423</v>
      </c>
      <c r="BP119" s="906"/>
      <c r="BQ119" s="907">
        <v>15671119</v>
      </c>
      <c r="BR119" s="873"/>
      <c r="BS119" s="873"/>
      <c r="BT119" s="873"/>
      <c r="BU119" s="873"/>
      <c r="BV119" s="873">
        <v>15592669</v>
      </c>
      <c r="BW119" s="873"/>
      <c r="BX119" s="873"/>
      <c r="BY119" s="873"/>
      <c r="BZ119" s="873"/>
      <c r="CA119" s="873">
        <v>14608894</v>
      </c>
      <c r="CB119" s="873"/>
      <c r="CC119" s="873"/>
      <c r="CD119" s="873"/>
      <c r="CE119" s="873"/>
      <c r="CF119" s="776"/>
      <c r="CG119" s="777"/>
      <c r="CH119" s="777"/>
      <c r="CI119" s="777"/>
      <c r="CJ119" s="862"/>
      <c r="CK119" s="956"/>
      <c r="CL119" s="851"/>
      <c r="CM119" s="866" t="s">
        <v>424</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398</v>
      </c>
      <c r="DH119" s="792"/>
      <c r="DI119" s="792"/>
      <c r="DJ119" s="792"/>
      <c r="DK119" s="793"/>
      <c r="DL119" s="794" t="s">
        <v>400</v>
      </c>
      <c r="DM119" s="792"/>
      <c r="DN119" s="792"/>
      <c r="DO119" s="792"/>
      <c r="DP119" s="793"/>
      <c r="DQ119" s="794" t="s">
        <v>398</v>
      </c>
      <c r="DR119" s="792"/>
      <c r="DS119" s="792"/>
      <c r="DT119" s="792"/>
      <c r="DU119" s="793"/>
      <c r="DV119" s="876" t="s">
        <v>398</v>
      </c>
      <c r="DW119" s="877"/>
      <c r="DX119" s="877"/>
      <c r="DY119" s="877"/>
      <c r="DZ119" s="878"/>
    </row>
    <row r="120" spans="1:130" s="226" customFormat="1" ht="26.25" customHeight="1">
      <c r="A120" s="848"/>
      <c r="B120" s="849"/>
      <c r="C120" s="843" t="s">
        <v>401</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400</v>
      </c>
      <c r="AB120" s="808"/>
      <c r="AC120" s="808"/>
      <c r="AD120" s="808"/>
      <c r="AE120" s="809"/>
      <c r="AF120" s="810" t="s">
        <v>400</v>
      </c>
      <c r="AG120" s="808"/>
      <c r="AH120" s="808"/>
      <c r="AI120" s="808"/>
      <c r="AJ120" s="809"/>
      <c r="AK120" s="810" t="s">
        <v>398</v>
      </c>
      <c r="AL120" s="808"/>
      <c r="AM120" s="808"/>
      <c r="AN120" s="808"/>
      <c r="AO120" s="809"/>
      <c r="AP120" s="852" t="s">
        <v>127</v>
      </c>
      <c r="AQ120" s="853"/>
      <c r="AR120" s="853"/>
      <c r="AS120" s="853"/>
      <c r="AT120" s="854"/>
      <c r="AU120" s="908" t="s">
        <v>425</v>
      </c>
      <c r="AV120" s="909"/>
      <c r="AW120" s="909"/>
      <c r="AX120" s="909"/>
      <c r="AY120" s="910"/>
      <c r="AZ120" s="888" t="s">
        <v>426</v>
      </c>
      <c r="BA120" s="836"/>
      <c r="BB120" s="836"/>
      <c r="BC120" s="836"/>
      <c r="BD120" s="836"/>
      <c r="BE120" s="836"/>
      <c r="BF120" s="836"/>
      <c r="BG120" s="836"/>
      <c r="BH120" s="836"/>
      <c r="BI120" s="836"/>
      <c r="BJ120" s="836"/>
      <c r="BK120" s="836"/>
      <c r="BL120" s="836"/>
      <c r="BM120" s="836"/>
      <c r="BN120" s="836"/>
      <c r="BO120" s="836"/>
      <c r="BP120" s="837"/>
      <c r="BQ120" s="889">
        <v>4181991</v>
      </c>
      <c r="BR120" s="870"/>
      <c r="BS120" s="870"/>
      <c r="BT120" s="870"/>
      <c r="BU120" s="870"/>
      <c r="BV120" s="870">
        <v>3881977</v>
      </c>
      <c r="BW120" s="870"/>
      <c r="BX120" s="870"/>
      <c r="BY120" s="870"/>
      <c r="BZ120" s="870"/>
      <c r="CA120" s="870">
        <v>4830118</v>
      </c>
      <c r="CB120" s="870"/>
      <c r="CC120" s="870"/>
      <c r="CD120" s="870"/>
      <c r="CE120" s="870"/>
      <c r="CF120" s="894">
        <v>140.5</v>
      </c>
      <c r="CG120" s="895"/>
      <c r="CH120" s="895"/>
      <c r="CI120" s="895"/>
      <c r="CJ120" s="895"/>
      <c r="CK120" s="896" t="s">
        <v>427</v>
      </c>
      <c r="CL120" s="880"/>
      <c r="CM120" s="880"/>
      <c r="CN120" s="880"/>
      <c r="CO120" s="881"/>
      <c r="CP120" s="900" t="s">
        <v>370</v>
      </c>
      <c r="CQ120" s="901"/>
      <c r="CR120" s="901"/>
      <c r="CS120" s="901"/>
      <c r="CT120" s="901"/>
      <c r="CU120" s="901"/>
      <c r="CV120" s="901"/>
      <c r="CW120" s="901"/>
      <c r="CX120" s="901"/>
      <c r="CY120" s="901"/>
      <c r="CZ120" s="901"/>
      <c r="DA120" s="901"/>
      <c r="DB120" s="901"/>
      <c r="DC120" s="901"/>
      <c r="DD120" s="901"/>
      <c r="DE120" s="901"/>
      <c r="DF120" s="902"/>
      <c r="DG120" s="889">
        <v>611606</v>
      </c>
      <c r="DH120" s="870"/>
      <c r="DI120" s="870"/>
      <c r="DJ120" s="870"/>
      <c r="DK120" s="870"/>
      <c r="DL120" s="870">
        <v>520673</v>
      </c>
      <c r="DM120" s="870"/>
      <c r="DN120" s="870"/>
      <c r="DO120" s="870"/>
      <c r="DP120" s="870"/>
      <c r="DQ120" s="870">
        <v>418515</v>
      </c>
      <c r="DR120" s="870"/>
      <c r="DS120" s="870"/>
      <c r="DT120" s="870"/>
      <c r="DU120" s="870"/>
      <c r="DV120" s="871">
        <v>12.2</v>
      </c>
      <c r="DW120" s="871"/>
      <c r="DX120" s="871"/>
      <c r="DY120" s="871"/>
      <c r="DZ120" s="872"/>
    </row>
    <row r="121" spans="1:130" s="226" customFormat="1" ht="26.25" customHeight="1">
      <c r="A121" s="848"/>
      <c r="B121" s="849"/>
      <c r="C121" s="891" t="s">
        <v>428</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400</v>
      </c>
      <c r="AB121" s="808"/>
      <c r="AC121" s="808"/>
      <c r="AD121" s="808"/>
      <c r="AE121" s="809"/>
      <c r="AF121" s="810" t="s">
        <v>127</v>
      </c>
      <c r="AG121" s="808"/>
      <c r="AH121" s="808"/>
      <c r="AI121" s="808"/>
      <c r="AJ121" s="809"/>
      <c r="AK121" s="810" t="s">
        <v>400</v>
      </c>
      <c r="AL121" s="808"/>
      <c r="AM121" s="808"/>
      <c r="AN121" s="808"/>
      <c r="AO121" s="809"/>
      <c r="AP121" s="852" t="s">
        <v>398</v>
      </c>
      <c r="AQ121" s="853"/>
      <c r="AR121" s="853"/>
      <c r="AS121" s="853"/>
      <c r="AT121" s="854"/>
      <c r="AU121" s="911"/>
      <c r="AV121" s="912"/>
      <c r="AW121" s="912"/>
      <c r="AX121" s="912"/>
      <c r="AY121" s="913"/>
      <c r="AZ121" s="843" t="s">
        <v>429</v>
      </c>
      <c r="BA121" s="780"/>
      <c r="BB121" s="780"/>
      <c r="BC121" s="780"/>
      <c r="BD121" s="780"/>
      <c r="BE121" s="780"/>
      <c r="BF121" s="780"/>
      <c r="BG121" s="780"/>
      <c r="BH121" s="780"/>
      <c r="BI121" s="780"/>
      <c r="BJ121" s="780"/>
      <c r="BK121" s="780"/>
      <c r="BL121" s="780"/>
      <c r="BM121" s="780"/>
      <c r="BN121" s="780"/>
      <c r="BO121" s="780"/>
      <c r="BP121" s="781"/>
      <c r="BQ121" s="844">
        <v>5788770</v>
      </c>
      <c r="BR121" s="845"/>
      <c r="BS121" s="845"/>
      <c r="BT121" s="845"/>
      <c r="BU121" s="845"/>
      <c r="BV121" s="845">
        <v>5433910</v>
      </c>
      <c r="BW121" s="845"/>
      <c r="BX121" s="845"/>
      <c r="BY121" s="845"/>
      <c r="BZ121" s="845"/>
      <c r="CA121" s="845">
        <v>4990004</v>
      </c>
      <c r="CB121" s="845"/>
      <c r="CC121" s="845"/>
      <c r="CD121" s="845"/>
      <c r="CE121" s="845"/>
      <c r="CF121" s="903">
        <v>145.19999999999999</v>
      </c>
      <c r="CG121" s="904"/>
      <c r="CH121" s="904"/>
      <c r="CI121" s="904"/>
      <c r="CJ121" s="904"/>
      <c r="CK121" s="897"/>
      <c r="CL121" s="883"/>
      <c r="CM121" s="883"/>
      <c r="CN121" s="883"/>
      <c r="CO121" s="884"/>
      <c r="CP121" s="863" t="s">
        <v>430</v>
      </c>
      <c r="CQ121" s="864"/>
      <c r="CR121" s="864"/>
      <c r="CS121" s="864"/>
      <c r="CT121" s="864"/>
      <c r="CU121" s="864"/>
      <c r="CV121" s="864"/>
      <c r="CW121" s="864"/>
      <c r="CX121" s="864"/>
      <c r="CY121" s="864"/>
      <c r="CZ121" s="864"/>
      <c r="DA121" s="864"/>
      <c r="DB121" s="864"/>
      <c r="DC121" s="864"/>
      <c r="DD121" s="864"/>
      <c r="DE121" s="864"/>
      <c r="DF121" s="865"/>
      <c r="DG121" s="844" t="s">
        <v>400</v>
      </c>
      <c r="DH121" s="845"/>
      <c r="DI121" s="845"/>
      <c r="DJ121" s="845"/>
      <c r="DK121" s="845"/>
      <c r="DL121" s="845" t="s">
        <v>400</v>
      </c>
      <c r="DM121" s="845"/>
      <c r="DN121" s="845"/>
      <c r="DO121" s="845"/>
      <c r="DP121" s="845"/>
      <c r="DQ121" s="845" t="s">
        <v>400</v>
      </c>
      <c r="DR121" s="845"/>
      <c r="DS121" s="845"/>
      <c r="DT121" s="845"/>
      <c r="DU121" s="845"/>
      <c r="DV121" s="822" t="s">
        <v>398</v>
      </c>
      <c r="DW121" s="822"/>
      <c r="DX121" s="822"/>
      <c r="DY121" s="822"/>
      <c r="DZ121" s="823"/>
    </row>
    <row r="122" spans="1:130" s="226" customFormat="1" ht="26.25" customHeight="1">
      <c r="A122" s="848"/>
      <c r="B122" s="849"/>
      <c r="C122" s="843" t="s">
        <v>411</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400</v>
      </c>
      <c r="AB122" s="808"/>
      <c r="AC122" s="808"/>
      <c r="AD122" s="808"/>
      <c r="AE122" s="809"/>
      <c r="AF122" s="810" t="s">
        <v>400</v>
      </c>
      <c r="AG122" s="808"/>
      <c r="AH122" s="808"/>
      <c r="AI122" s="808"/>
      <c r="AJ122" s="809"/>
      <c r="AK122" s="810" t="s">
        <v>127</v>
      </c>
      <c r="AL122" s="808"/>
      <c r="AM122" s="808"/>
      <c r="AN122" s="808"/>
      <c r="AO122" s="809"/>
      <c r="AP122" s="852" t="s">
        <v>400</v>
      </c>
      <c r="AQ122" s="853"/>
      <c r="AR122" s="853"/>
      <c r="AS122" s="853"/>
      <c r="AT122" s="854"/>
      <c r="AU122" s="911"/>
      <c r="AV122" s="912"/>
      <c r="AW122" s="912"/>
      <c r="AX122" s="912"/>
      <c r="AY122" s="913"/>
      <c r="AZ122" s="866" t="s">
        <v>431</v>
      </c>
      <c r="BA122" s="867"/>
      <c r="BB122" s="867"/>
      <c r="BC122" s="867"/>
      <c r="BD122" s="867"/>
      <c r="BE122" s="867"/>
      <c r="BF122" s="867"/>
      <c r="BG122" s="867"/>
      <c r="BH122" s="867"/>
      <c r="BI122" s="867"/>
      <c r="BJ122" s="867"/>
      <c r="BK122" s="867"/>
      <c r="BL122" s="867"/>
      <c r="BM122" s="867"/>
      <c r="BN122" s="867"/>
      <c r="BO122" s="867"/>
      <c r="BP122" s="868"/>
      <c r="BQ122" s="907">
        <v>9168394</v>
      </c>
      <c r="BR122" s="873"/>
      <c r="BS122" s="873"/>
      <c r="BT122" s="873"/>
      <c r="BU122" s="873"/>
      <c r="BV122" s="873">
        <v>9110544</v>
      </c>
      <c r="BW122" s="873"/>
      <c r="BX122" s="873"/>
      <c r="BY122" s="873"/>
      <c r="BZ122" s="873"/>
      <c r="CA122" s="873">
        <v>8870604</v>
      </c>
      <c r="CB122" s="873"/>
      <c r="CC122" s="873"/>
      <c r="CD122" s="873"/>
      <c r="CE122" s="873"/>
      <c r="CF122" s="874">
        <v>258.10000000000002</v>
      </c>
      <c r="CG122" s="875"/>
      <c r="CH122" s="875"/>
      <c r="CI122" s="875"/>
      <c r="CJ122" s="875"/>
      <c r="CK122" s="897"/>
      <c r="CL122" s="883"/>
      <c r="CM122" s="883"/>
      <c r="CN122" s="883"/>
      <c r="CO122" s="884"/>
      <c r="CP122" s="863" t="s">
        <v>373</v>
      </c>
      <c r="CQ122" s="864"/>
      <c r="CR122" s="864"/>
      <c r="CS122" s="864"/>
      <c r="CT122" s="864"/>
      <c r="CU122" s="864"/>
      <c r="CV122" s="864"/>
      <c r="CW122" s="864"/>
      <c r="CX122" s="864"/>
      <c r="CY122" s="864"/>
      <c r="CZ122" s="864"/>
      <c r="DA122" s="864"/>
      <c r="DB122" s="864"/>
      <c r="DC122" s="864"/>
      <c r="DD122" s="864"/>
      <c r="DE122" s="864"/>
      <c r="DF122" s="865"/>
      <c r="DG122" s="844" t="s">
        <v>127</v>
      </c>
      <c r="DH122" s="845"/>
      <c r="DI122" s="845"/>
      <c r="DJ122" s="845"/>
      <c r="DK122" s="845"/>
      <c r="DL122" s="845" t="s">
        <v>400</v>
      </c>
      <c r="DM122" s="845"/>
      <c r="DN122" s="845"/>
      <c r="DO122" s="845"/>
      <c r="DP122" s="845"/>
      <c r="DQ122" s="845" t="s">
        <v>127</v>
      </c>
      <c r="DR122" s="845"/>
      <c r="DS122" s="845"/>
      <c r="DT122" s="845"/>
      <c r="DU122" s="845"/>
      <c r="DV122" s="822" t="s">
        <v>127</v>
      </c>
      <c r="DW122" s="822"/>
      <c r="DX122" s="822"/>
      <c r="DY122" s="822"/>
      <c r="DZ122" s="823"/>
    </row>
    <row r="123" spans="1:130" s="226" customFormat="1" ht="26.25" customHeight="1">
      <c r="A123" s="848"/>
      <c r="B123" s="849"/>
      <c r="C123" s="843" t="s">
        <v>417</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127</v>
      </c>
      <c r="AB123" s="808"/>
      <c r="AC123" s="808"/>
      <c r="AD123" s="808"/>
      <c r="AE123" s="809"/>
      <c r="AF123" s="810" t="s">
        <v>400</v>
      </c>
      <c r="AG123" s="808"/>
      <c r="AH123" s="808"/>
      <c r="AI123" s="808"/>
      <c r="AJ123" s="809"/>
      <c r="AK123" s="810" t="s">
        <v>127</v>
      </c>
      <c r="AL123" s="808"/>
      <c r="AM123" s="808"/>
      <c r="AN123" s="808"/>
      <c r="AO123" s="809"/>
      <c r="AP123" s="852" t="s">
        <v>400</v>
      </c>
      <c r="AQ123" s="853"/>
      <c r="AR123" s="853"/>
      <c r="AS123" s="853"/>
      <c r="AT123" s="854"/>
      <c r="AU123" s="914"/>
      <c r="AV123" s="915"/>
      <c r="AW123" s="915"/>
      <c r="AX123" s="915"/>
      <c r="AY123" s="915"/>
      <c r="AZ123" s="247" t="s">
        <v>184</v>
      </c>
      <c r="BA123" s="247"/>
      <c r="BB123" s="247"/>
      <c r="BC123" s="247"/>
      <c r="BD123" s="247"/>
      <c r="BE123" s="247"/>
      <c r="BF123" s="247"/>
      <c r="BG123" s="247"/>
      <c r="BH123" s="247"/>
      <c r="BI123" s="247"/>
      <c r="BJ123" s="247"/>
      <c r="BK123" s="247"/>
      <c r="BL123" s="247"/>
      <c r="BM123" s="247"/>
      <c r="BN123" s="247"/>
      <c r="BO123" s="905" t="s">
        <v>432</v>
      </c>
      <c r="BP123" s="906"/>
      <c r="BQ123" s="860">
        <v>19139155</v>
      </c>
      <c r="BR123" s="861"/>
      <c r="BS123" s="861"/>
      <c r="BT123" s="861"/>
      <c r="BU123" s="861"/>
      <c r="BV123" s="861">
        <v>18426431</v>
      </c>
      <c r="BW123" s="861"/>
      <c r="BX123" s="861"/>
      <c r="BY123" s="861"/>
      <c r="BZ123" s="861"/>
      <c r="CA123" s="861">
        <v>18690726</v>
      </c>
      <c r="CB123" s="861"/>
      <c r="CC123" s="861"/>
      <c r="CD123" s="861"/>
      <c r="CE123" s="861"/>
      <c r="CF123" s="776"/>
      <c r="CG123" s="777"/>
      <c r="CH123" s="777"/>
      <c r="CI123" s="777"/>
      <c r="CJ123" s="862"/>
      <c r="CK123" s="897"/>
      <c r="CL123" s="883"/>
      <c r="CM123" s="883"/>
      <c r="CN123" s="883"/>
      <c r="CO123" s="884"/>
      <c r="CP123" s="863"/>
      <c r="CQ123" s="864"/>
      <c r="CR123" s="864"/>
      <c r="CS123" s="864"/>
      <c r="CT123" s="864"/>
      <c r="CU123" s="864"/>
      <c r="CV123" s="864"/>
      <c r="CW123" s="864"/>
      <c r="CX123" s="864"/>
      <c r="CY123" s="864"/>
      <c r="CZ123" s="864"/>
      <c r="DA123" s="864"/>
      <c r="DB123" s="864"/>
      <c r="DC123" s="864"/>
      <c r="DD123" s="864"/>
      <c r="DE123" s="864"/>
      <c r="DF123" s="865"/>
      <c r="DG123" s="807"/>
      <c r="DH123" s="808"/>
      <c r="DI123" s="808"/>
      <c r="DJ123" s="808"/>
      <c r="DK123" s="809"/>
      <c r="DL123" s="810"/>
      <c r="DM123" s="808"/>
      <c r="DN123" s="808"/>
      <c r="DO123" s="808"/>
      <c r="DP123" s="809"/>
      <c r="DQ123" s="810"/>
      <c r="DR123" s="808"/>
      <c r="DS123" s="808"/>
      <c r="DT123" s="808"/>
      <c r="DU123" s="809"/>
      <c r="DV123" s="852"/>
      <c r="DW123" s="853"/>
      <c r="DX123" s="853"/>
      <c r="DY123" s="853"/>
      <c r="DZ123" s="854"/>
    </row>
    <row r="124" spans="1:130" s="226" customFormat="1" ht="26.25" customHeight="1" thickBot="1">
      <c r="A124" s="848"/>
      <c r="B124" s="849"/>
      <c r="C124" s="843" t="s">
        <v>420</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398</v>
      </c>
      <c r="AB124" s="808"/>
      <c r="AC124" s="808"/>
      <c r="AD124" s="808"/>
      <c r="AE124" s="809"/>
      <c r="AF124" s="810" t="s">
        <v>127</v>
      </c>
      <c r="AG124" s="808"/>
      <c r="AH124" s="808"/>
      <c r="AI124" s="808"/>
      <c r="AJ124" s="809"/>
      <c r="AK124" s="810" t="s">
        <v>398</v>
      </c>
      <c r="AL124" s="808"/>
      <c r="AM124" s="808"/>
      <c r="AN124" s="808"/>
      <c r="AO124" s="809"/>
      <c r="AP124" s="852" t="s">
        <v>398</v>
      </c>
      <c r="AQ124" s="853"/>
      <c r="AR124" s="853"/>
      <c r="AS124" s="853"/>
      <c r="AT124" s="854"/>
      <c r="AU124" s="855" t="s">
        <v>433</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127</v>
      </c>
      <c r="BR124" s="859"/>
      <c r="BS124" s="859"/>
      <c r="BT124" s="859"/>
      <c r="BU124" s="859"/>
      <c r="BV124" s="859" t="s">
        <v>398</v>
      </c>
      <c r="BW124" s="859"/>
      <c r="BX124" s="859"/>
      <c r="BY124" s="859"/>
      <c r="BZ124" s="859"/>
      <c r="CA124" s="859" t="s">
        <v>127</v>
      </c>
      <c r="CB124" s="859"/>
      <c r="CC124" s="859"/>
      <c r="CD124" s="859"/>
      <c r="CE124" s="859"/>
      <c r="CF124" s="754"/>
      <c r="CG124" s="755"/>
      <c r="CH124" s="755"/>
      <c r="CI124" s="755"/>
      <c r="CJ124" s="890"/>
      <c r="CK124" s="898"/>
      <c r="CL124" s="898"/>
      <c r="CM124" s="898"/>
      <c r="CN124" s="898"/>
      <c r="CO124" s="899"/>
      <c r="CP124" s="863" t="s">
        <v>434</v>
      </c>
      <c r="CQ124" s="864"/>
      <c r="CR124" s="864"/>
      <c r="CS124" s="864"/>
      <c r="CT124" s="864"/>
      <c r="CU124" s="864"/>
      <c r="CV124" s="864"/>
      <c r="CW124" s="864"/>
      <c r="CX124" s="864"/>
      <c r="CY124" s="864"/>
      <c r="CZ124" s="864"/>
      <c r="DA124" s="864"/>
      <c r="DB124" s="864"/>
      <c r="DC124" s="864"/>
      <c r="DD124" s="864"/>
      <c r="DE124" s="864"/>
      <c r="DF124" s="865"/>
      <c r="DG124" s="791" t="s">
        <v>127</v>
      </c>
      <c r="DH124" s="792"/>
      <c r="DI124" s="792"/>
      <c r="DJ124" s="792"/>
      <c r="DK124" s="793"/>
      <c r="DL124" s="794" t="s">
        <v>127</v>
      </c>
      <c r="DM124" s="792"/>
      <c r="DN124" s="792"/>
      <c r="DO124" s="792"/>
      <c r="DP124" s="793"/>
      <c r="DQ124" s="794" t="s">
        <v>127</v>
      </c>
      <c r="DR124" s="792"/>
      <c r="DS124" s="792"/>
      <c r="DT124" s="792"/>
      <c r="DU124" s="793"/>
      <c r="DV124" s="876" t="s">
        <v>127</v>
      </c>
      <c r="DW124" s="877"/>
      <c r="DX124" s="877"/>
      <c r="DY124" s="877"/>
      <c r="DZ124" s="878"/>
    </row>
    <row r="125" spans="1:130" s="226" customFormat="1" ht="26.25" customHeight="1">
      <c r="A125" s="848"/>
      <c r="B125" s="849"/>
      <c r="C125" s="843" t="s">
        <v>422</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127</v>
      </c>
      <c r="AB125" s="808"/>
      <c r="AC125" s="808"/>
      <c r="AD125" s="808"/>
      <c r="AE125" s="809"/>
      <c r="AF125" s="810" t="s">
        <v>127</v>
      </c>
      <c r="AG125" s="808"/>
      <c r="AH125" s="808"/>
      <c r="AI125" s="808"/>
      <c r="AJ125" s="809"/>
      <c r="AK125" s="810" t="s">
        <v>127</v>
      </c>
      <c r="AL125" s="808"/>
      <c r="AM125" s="808"/>
      <c r="AN125" s="808"/>
      <c r="AO125" s="809"/>
      <c r="AP125" s="852" t="s">
        <v>127</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435</v>
      </c>
      <c r="CL125" s="880"/>
      <c r="CM125" s="880"/>
      <c r="CN125" s="880"/>
      <c r="CO125" s="881"/>
      <c r="CP125" s="888" t="s">
        <v>436</v>
      </c>
      <c r="CQ125" s="836"/>
      <c r="CR125" s="836"/>
      <c r="CS125" s="836"/>
      <c r="CT125" s="836"/>
      <c r="CU125" s="836"/>
      <c r="CV125" s="836"/>
      <c r="CW125" s="836"/>
      <c r="CX125" s="836"/>
      <c r="CY125" s="836"/>
      <c r="CZ125" s="836"/>
      <c r="DA125" s="836"/>
      <c r="DB125" s="836"/>
      <c r="DC125" s="836"/>
      <c r="DD125" s="836"/>
      <c r="DE125" s="836"/>
      <c r="DF125" s="837"/>
      <c r="DG125" s="889" t="s">
        <v>127</v>
      </c>
      <c r="DH125" s="870"/>
      <c r="DI125" s="870"/>
      <c r="DJ125" s="870"/>
      <c r="DK125" s="870"/>
      <c r="DL125" s="870" t="s">
        <v>127</v>
      </c>
      <c r="DM125" s="870"/>
      <c r="DN125" s="870"/>
      <c r="DO125" s="870"/>
      <c r="DP125" s="870"/>
      <c r="DQ125" s="870" t="s">
        <v>127</v>
      </c>
      <c r="DR125" s="870"/>
      <c r="DS125" s="870"/>
      <c r="DT125" s="870"/>
      <c r="DU125" s="870"/>
      <c r="DV125" s="871" t="s">
        <v>127</v>
      </c>
      <c r="DW125" s="871"/>
      <c r="DX125" s="871"/>
      <c r="DY125" s="871"/>
      <c r="DZ125" s="872"/>
    </row>
    <row r="126" spans="1:130" s="226" customFormat="1" ht="26.25" customHeight="1" thickBot="1">
      <c r="A126" s="848"/>
      <c r="B126" s="849"/>
      <c r="C126" s="843" t="s">
        <v>424</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127</v>
      </c>
      <c r="AB126" s="808"/>
      <c r="AC126" s="808"/>
      <c r="AD126" s="808"/>
      <c r="AE126" s="809"/>
      <c r="AF126" s="810" t="s">
        <v>127</v>
      </c>
      <c r="AG126" s="808"/>
      <c r="AH126" s="808"/>
      <c r="AI126" s="808"/>
      <c r="AJ126" s="809"/>
      <c r="AK126" s="810" t="s">
        <v>127</v>
      </c>
      <c r="AL126" s="808"/>
      <c r="AM126" s="808"/>
      <c r="AN126" s="808"/>
      <c r="AO126" s="809"/>
      <c r="AP126" s="852" t="s">
        <v>127</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437</v>
      </c>
      <c r="CQ126" s="780"/>
      <c r="CR126" s="780"/>
      <c r="CS126" s="780"/>
      <c r="CT126" s="780"/>
      <c r="CU126" s="780"/>
      <c r="CV126" s="780"/>
      <c r="CW126" s="780"/>
      <c r="CX126" s="780"/>
      <c r="CY126" s="780"/>
      <c r="CZ126" s="780"/>
      <c r="DA126" s="780"/>
      <c r="DB126" s="780"/>
      <c r="DC126" s="780"/>
      <c r="DD126" s="780"/>
      <c r="DE126" s="780"/>
      <c r="DF126" s="781"/>
      <c r="DG126" s="844" t="s">
        <v>127</v>
      </c>
      <c r="DH126" s="845"/>
      <c r="DI126" s="845"/>
      <c r="DJ126" s="845"/>
      <c r="DK126" s="845"/>
      <c r="DL126" s="845" t="s">
        <v>127</v>
      </c>
      <c r="DM126" s="845"/>
      <c r="DN126" s="845"/>
      <c r="DO126" s="845"/>
      <c r="DP126" s="845"/>
      <c r="DQ126" s="845" t="s">
        <v>127</v>
      </c>
      <c r="DR126" s="845"/>
      <c r="DS126" s="845"/>
      <c r="DT126" s="845"/>
      <c r="DU126" s="845"/>
      <c r="DV126" s="822" t="s">
        <v>127</v>
      </c>
      <c r="DW126" s="822"/>
      <c r="DX126" s="822"/>
      <c r="DY126" s="822"/>
      <c r="DZ126" s="823"/>
    </row>
    <row r="127" spans="1:130" s="226" customFormat="1" ht="26.25" customHeight="1">
      <c r="A127" s="850"/>
      <c r="B127" s="851"/>
      <c r="C127" s="866" t="s">
        <v>438</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127</v>
      </c>
      <c r="AB127" s="808"/>
      <c r="AC127" s="808"/>
      <c r="AD127" s="808"/>
      <c r="AE127" s="809"/>
      <c r="AF127" s="810" t="s">
        <v>127</v>
      </c>
      <c r="AG127" s="808"/>
      <c r="AH127" s="808"/>
      <c r="AI127" s="808"/>
      <c r="AJ127" s="809"/>
      <c r="AK127" s="810" t="s">
        <v>127</v>
      </c>
      <c r="AL127" s="808"/>
      <c r="AM127" s="808"/>
      <c r="AN127" s="808"/>
      <c r="AO127" s="809"/>
      <c r="AP127" s="852" t="s">
        <v>127</v>
      </c>
      <c r="AQ127" s="853"/>
      <c r="AR127" s="853"/>
      <c r="AS127" s="853"/>
      <c r="AT127" s="854"/>
      <c r="AU127" s="228"/>
      <c r="AV127" s="228"/>
      <c r="AW127" s="228"/>
      <c r="AX127" s="869" t="s">
        <v>439</v>
      </c>
      <c r="AY127" s="840"/>
      <c r="AZ127" s="840"/>
      <c r="BA127" s="840"/>
      <c r="BB127" s="840"/>
      <c r="BC127" s="840"/>
      <c r="BD127" s="840"/>
      <c r="BE127" s="841"/>
      <c r="BF127" s="839" t="s">
        <v>440</v>
      </c>
      <c r="BG127" s="840"/>
      <c r="BH127" s="840"/>
      <c r="BI127" s="840"/>
      <c r="BJ127" s="840"/>
      <c r="BK127" s="840"/>
      <c r="BL127" s="841"/>
      <c r="BM127" s="839" t="s">
        <v>441</v>
      </c>
      <c r="BN127" s="840"/>
      <c r="BO127" s="840"/>
      <c r="BP127" s="840"/>
      <c r="BQ127" s="840"/>
      <c r="BR127" s="840"/>
      <c r="BS127" s="841"/>
      <c r="BT127" s="839" t="s">
        <v>442</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443</v>
      </c>
      <c r="CQ127" s="780"/>
      <c r="CR127" s="780"/>
      <c r="CS127" s="780"/>
      <c r="CT127" s="780"/>
      <c r="CU127" s="780"/>
      <c r="CV127" s="780"/>
      <c r="CW127" s="780"/>
      <c r="CX127" s="780"/>
      <c r="CY127" s="780"/>
      <c r="CZ127" s="780"/>
      <c r="DA127" s="780"/>
      <c r="DB127" s="780"/>
      <c r="DC127" s="780"/>
      <c r="DD127" s="780"/>
      <c r="DE127" s="780"/>
      <c r="DF127" s="781"/>
      <c r="DG127" s="844">
        <v>839378</v>
      </c>
      <c r="DH127" s="845"/>
      <c r="DI127" s="845"/>
      <c r="DJ127" s="845"/>
      <c r="DK127" s="845"/>
      <c r="DL127" s="845">
        <v>819031</v>
      </c>
      <c r="DM127" s="845"/>
      <c r="DN127" s="845"/>
      <c r="DO127" s="845"/>
      <c r="DP127" s="845"/>
      <c r="DQ127" s="845">
        <v>641423</v>
      </c>
      <c r="DR127" s="845"/>
      <c r="DS127" s="845"/>
      <c r="DT127" s="845"/>
      <c r="DU127" s="845"/>
      <c r="DV127" s="822">
        <v>18.7</v>
      </c>
      <c r="DW127" s="822"/>
      <c r="DX127" s="822"/>
      <c r="DY127" s="822"/>
      <c r="DZ127" s="823"/>
    </row>
    <row r="128" spans="1:130" s="226" customFormat="1" ht="26.25" customHeight="1" thickBot="1">
      <c r="A128" s="824" t="s">
        <v>444</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445</v>
      </c>
      <c r="X128" s="826"/>
      <c r="Y128" s="826"/>
      <c r="Z128" s="827"/>
      <c r="AA128" s="828">
        <v>431913</v>
      </c>
      <c r="AB128" s="829"/>
      <c r="AC128" s="829"/>
      <c r="AD128" s="829"/>
      <c r="AE128" s="830"/>
      <c r="AF128" s="831">
        <v>795705</v>
      </c>
      <c r="AG128" s="829"/>
      <c r="AH128" s="829"/>
      <c r="AI128" s="829"/>
      <c r="AJ128" s="830"/>
      <c r="AK128" s="831">
        <v>536058</v>
      </c>
      <c r="AL128" s="829"/>
      <c r="AM128" s="829"/>
      <c r="AN128" s="829"/>
      <c r="AO128" s="830"/>
      <c r="AP128" s="832"/>
      <c r="AQ128" s="833"/>
      <c r="AR128" s="833"/>
      <c r="AS128" s="833"/>
      <c r="AT128" s="834"/>
      <c r="AU128" s="228"/>
      <c r="AV128" s="228"/>
      <c r="AW128" s="228"/>
      <c r="AX128" s="835" t="s">
        <v>446</v>
      </c>
      <c r="AY128" s="836"/>
      <c r="AZ128" s="836"/>
      <c r="BA128" s="836"/>
      <c r="BB128" s="836"/>
      <c r="BC128" s="836"/>
      <c r="BD128" s="836"/>
      <c r="BE128" s="837"/>
      <c r="BF128" s="814" t="s">
        <v>127</v>
      </c>
      <c r="BG128" s="815"/>
      <c r="BH128" s="815"/>
      <c r="BI128" s="815"/>
      <c r="BJ128" s="815"/>
      <c r="BK128" s="815"/>
      <c r="BL128" s="838"/>
      <c r="BM128" s="814">
        <v>15</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447</v>
      </c>
      <c r="CQ128" s="758"/>
      <c r="CR128" s="758"/>
      <c r="CS128" s="758"/>
      <c r="CT128" s="758"/>
      <c r="CU128" s="758"/>
      <c r="CV128" s="758"/>
      <c r="CW128" s="758"/>
      <c r="CX128" s="758"/>
      <c r="CY128" s="758"/>
      <c r="CZ128" s="758"/>
      <c r="DA128" s="758"/>
      <c r="DB128" s="758"/>
      <c r="DC128" s="758"/>
      <c r="DD128" s="758"/>
      <c r="DE128" s="758"/>
      <c r="DF128" s="759"/>
      <c r="DG128" s="818" t="s">
        <v>127</v>
      </c>
      <c r="DH128" s="819"/>
      <c r="DI128" s="819"/>
      <c r="DJ128" s="819"/>
      <c r="DK128" s="819"/>
      <c r="DL128" s="819" t="s">
        <v>127</v>
      </c>
      <c r="DM128" s="819"/>
      <c r="DN128" s="819"/>
      <c r="DO128" s="819"/>
      <c r="DP128" s="819"/>
      <c r="DQ128" s="819" t="s">
        <v>127</v>
      </c>
      <c r="DR128" s="819"/>
      <c r="DS128" s="819"/>
      <c r="DT128" s="819"/>
      <c r="DU128" s="819"/>
      <c r="DV128" s="820" t="s">
        <v>127</v>
      </c>
      <c r="DW128" s="820"/>
      <c r="DX128" s="820"/>
      <c r="DY128" s="820"/>
      <c r="DZ128" s="821"/>
    </row>
    <row r="129" spans="1:131" s="226" customFormat="1" ht="26.25" customHeight="1">
      <c r="A129" s="802" t="s">
        <v>106</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448</v>
      </c>
      <c r="X129" s="805"/>
      <c r="Y129" s="805"/>
      <c r="Z129" s="806"/>
      <c r="AA129" s="807">
        <v>3832302</v>
      </c>
      <c r="AB129" s="808"/>
      <c r="AC129" s="808"/>
      <c r="AD129" s="808"/>
      <c r="AE129" s="809"/>
      <c r="AF129" s="810">
        <v>4030672</v>
      </c>
      <c r="AG129" s="808"/>
      <c r="AH129" s="808"/>
      <c r="AI129" s="808"/>
      <c r="AJ129" s="809"/>
      <c r="AK129" s="810">
        <v>4293703</v>
      </c>
      <c r="AL129" s="808"/>
      <c r="AM129" s="808"/>
      <c r="AN129" s="808"/>
      <c r="AO129" s="809"/>
      <c r="AP129" s="811"/>
      <c r="AQ129" s="812"/>
      <c r="AR129" s="812"/>
      <c r="AS129" s="812"/>
      <c r="AT129" s="813"/>
      <c r="AU129" s="229"/>
      <c r="AV129" s="229"/>
      <c r="AW129" s="229"/>
      <c r="AX129" s="779" t="s">
        <v>449</v>
      </c>
      <c r="AY129" s="780"/>
      <c r="AZ129" s="780"/>
      <c r="BA129" s="780"/>
      <c r="BB129" s="780"/>
      <c r="BC129" s="780"/>
      <c r="BD129" s="780"/>
      <c r="BE129" s="781"/>
      <c r="BF129" s="798" t="s">
        <v>127</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02" t="s">
        <v>450</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451</v>
      </c>
      <c r="X130" s="805"/>
      <c r="Y130" s="805"/>
      <c r="Z130" s="806"/>
      <c r="AA130" s="807">
        <v>769694</v>
      </c>
      <c r="AB130" s="808"/>
      <c r="AC130" s="808"/>
      <c r="AD130" s="808"/>
      <c r="AE130" s="809"/>
      <c r="AF130" s="810">
        <v>855606</v>
      </c>
      <c r="AG130" s="808"/>
      <c r="AH130" s="808"/>
      <c r="AI130" s="808"/>
      <c r="AJ130" s="809"/>
      <c r="AK130" s="810">
        <v>856901</v>
      </c>
      <c r="AL130" s="808"/>
      <c r="AM130" s="808"/>
      <c r="AN130" s="808"/>
      <c r="AO130" s="809"/>
      <c r="AP130" s="811"/>
      <c r="AQ130" s="812"/>
      <c r="AR130" s="812"/>
      <c r="AS130" s="812"/>
      <c r="AT130" s="813"/>
      <c r="AU130" s="229"/>
      <c r="AV130" s="229"/>
      <c r="AW130" s="229"/>
      <c r="AX130" s="779" t="s">
        <v>452</v>
      </c>
      <c r="AY130" s="780"/>
      <c r="AZ130" s="780"/>
      <c r="BA130" s="780"/>
      <c r="BB130" s="780"/>
      <c r="BC130" s="780"/>
      <c r="BD130" s="780"/>
      <c r="BE130" s="781"/>
      <c r="BF130" s="782">
        <v>0.4</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453</v>
      </c>
      <c r="X131" s="789"/>
      <c r="Y131" s="789"/>
      <c r="Z131" s="790"/>
      <c r="AA131" s="791">
        <v>3062608</v>
      </c>
      <c r="AB131" s="792"/>
      <c r="AC131" s="792"/>
      <c r="AD131" s="792"/>
      <c r="AE131" s="793"/>
      <c r="AF131" s="794">
        <v>3175066</v>
      </c>
      <c r="AG131" s="792"/>
      <c r="AH131" s="792"/>
      <c r="AI131" s="792"/>
      <c r="AJ131" s="793"/>
      <c r="AK131" s="794">
        <v>3436802</v>
      </c>
      <c r="AL131" s="792"/>
      <c r="AM131" s="792"/>
      <c r="AN131" s="792"/>
      <c r="AO131" s="793"/>
      <c r="AP131" s="795"/>
      <c r="AQ131" s="796"/>
      <c r="AR131" s="796"/>
      <c r="AS131" s="796"/>
      <c r="AT131" s="797"/>
      <c r="AU131" s="229"/>
      <c r="AV131" s="229"/>
      <c r="AW131" s="229"/>
      <c r="AX131" s="757" t="s">
        <v>454</v>
      </c>
      <c r="AY131" s="758"/>
      <c r="AZ131" s="758"/>
      <c r="BA131" s="758"/>
      <c r="BB131" s="758"/>
      <c r="BC131" s="758"/>
      <c r="BD131" s="758"/>
      <c r="BE131" s="759"/>
      <c r="BF131" s="760" t="s">
        <v>127</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766" t="s">
        <v>455</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456</v>
      </c>
      <c r="W132" s="770"/>
      <c r="X132" s="770"/>
      <c r="Y132" s="770"/>
      <c r="Z132" s="771"/>
      <c r="AA132" s="772">
        <v>4.7831782589999996</v>
      </c>
      <c r="AB132" s="773"/>
      <c r="AC132" s="773"/>
      <c r="AD132" s="773"/>
      <c r="AE132" s="774"/>
      <c r="AF132" s="775">
        <v>-5.8945861280000003</v>
      </c>
      <c r="AG132" s="773"/>
      <c r="AH132" s="773"/>
      <c r="AI132" s="773"/>
      <c r="AJ132" s="774"/>
      <c r="AK132" s="775">
        <v>2.4844608450000001</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457</v>
      </c>
      <c r="W133" s="749"/>
      <c r="X133" s="749"/>
      <c r="Y133" s="749"/>
      <c r="Z133" s="750"/>
      <c r="AA133" s="751">
        <v>5.7</v>
      </c>
      <c r="AB133" s="752"/>
      <c r="AC133" s="752"/>
      <c r="AD133" s="752"/>
      <c r="AE133" s="753"/>
      <c r="AF133" s="751">
        <v>1.6</v>
      </c>
      <c r="AG133" s="752"/>
      <c r="AH133" s="752"/>
      <c r="AI133" s="752"/>
      <c r="AJ133" s="753"/>
      <c r="AK133" s="751">
        <v>0.4</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sxYMNxS8+bNWmZw2WxImAsc4+plD5AveZu+itI+j1HpflmbSyjixQMK7kYoZ8wB8m9pfmxVWJDbDER8cXuhdYw==" saltValue="7AZlo2Za7ZVgeSRGRdCeT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458</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22"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mxQ3DU/OGH9EMkXZTaHOBHW8TeKWExlyp7fP68938slKuEdG4lRsGMNiEilaLMfeWpwyC0qYMeF2+PdJgBASsg==" saltValue="yn8afzzT3IsKAQLWgGBRm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61"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459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460</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461</v>
      </c>
      <c r="AP7" s="268"/>
      <c r="AQ7" s="269" t="s">
        <v>462</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463</v>
      </c>
      <c r="AQ8" s="275" t="s">
        <v>464</v>
      </c>
      <c r="AR8" s="276" t="s">
        <v>465</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466</v>
      </c>
      <c r="AL9" s="1159"/>
      <c r="AM9" s="1159"/>
      <c r="AN9" s="1160"/>
      <c r="AO9" s="277">
        <v>1293203</v>
      </c>
      <c r="AP9" s="277">
        <v>97211</v>
      </c>
      <c r="AQ9" s="278">
        <v>106927</v>
      </c>
      <c r="AR9" s="279">
        <v>-9.1</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467</v>
      </c>
      <c r="AL10" s="1159"/>
      <c r="AM10" s="1159"/>
      <c r="AN10" s="1160"/>
      <c r="AO10" s="280">
        <v>186832</v>
      </c>
      <c r="AP10" s="280">
        <v>14044</v>
      </c>
      <c r="AQ10" s="281">
        <v>15145</v>
      </c>
      <c r="AR10" s="282">
        <v>-7.3</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468</v>
      </c>
      <c r="AL11" s="1159"/>
      <c r="AM11" s="1159"/>
      <c r="AN11" s="1160"/>
      <c r="AO11" s="280">
        <v>979</v>
      </c>
      <c r="AP11" s="280">
        <v>74</v>
      </c>
      <c r="AQ11" s="281">
        <v>1510</v>
      </c>
      <c r="AR11" s="282">
        <v>-95.1</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469</v>
      </c>
      <c r="AL12" s="1159"/>
      <c r="AM12" s="1159"/>
      <c r="AN12" s="1160"/>
      <c r="AO12" s="280" t="s">
        <v>470</v>
      </c>
      <c r="AP12" s="280" t="s">
        <v>470</v>
      </c>
      <c r="AQ12" s="281">
        <v>21</v>
      </c>
      <c r="AR12" s="282" t="s">
        <v>470</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471</v>
      </c>
      <c r="AL13" s="1159"/>
      <c r="AM13" s="1159"/>
      <c r="AN13" s="1160"/>
      <c r="AO13" s="280">
        <v>23618</v>
      </c>
      <c r="AP13" s="280">
        <v>1775</v>
      </c>
      <c r="AQ13" s="281">
        <v>4533</v>
      </c>
      <c r="AR13" s="282">
        <v>-60.8</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472</v>
      </c>
      <c r="AL14" s="1159"/>
      <c r="AM14" s="1159"/>
      <c r="AN14" s="1160"/>
      <c r="AO14" s="280">
        <v>16964</v>
      </c>
      <c r="AP14" s="280">
        <v>1275</v>
      </c>
      <c r="AQ14" s="281">
        <v>2422</v>
      </c>
      <c r="AR14" s="282">
        <v>-47.4</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473</v>
      </c>
      <c r="AL15" s="1162"/>
      <c r="AM15" s="1162"/>
      <c r="AN15" s="1163"/>
      <c r="AO15" s="280">
        <v>-23916</v>
      </c>
      <c r="AP15" s="280">
        <v>-1798</v>
      </c>
      <c r="AQ15" s="281">
        <v>-7979</v>
      </c>
      <c r="AR15" s="282">
        <v>-77.5</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184</v>
      </c>
      <c r="AL16" s="1162"/>
      <c r="AM16" s="1162"/>
      <c r="AN16" s="1163"/>
      <c r="AO16" s="280">
        <v>1497680</v>
      </c>
      <c r="AP16" s="280">
        <v>112582</v>
      </c>
      <c r="AQ16" s="281">
        <v>122579</v>
      </c>
      <c r="AR16" s="282">
        <v>-8.1999999999999993</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474</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475</v>
      </c>
      <c r="AP20" s="289" t="s">
        <v>476</v>
      </c>
      <c r="AQ20" s="290" t="s">
        <v>477</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478</v>
      </c>
      <c r="AL21" s="1165"/>
      <c r="AM21" s="1165"/>
      <c r="AN21" s="1166"/>
      <c r="AO21" s="293">
        <v>10.45</v>
      </c>
      <c r="AP21" s="294">
        <v>10.66</v>
      </c>
      <c r="AQ21" s="295">
        <v>-0.21</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479</v>
      </c>
      <c r="AL22" s="1165"/>
      <c r="AM22" s="1165"/>
      <c r="AN22" s="1166"/>
      <c r="AO22" s="298">
        <v>97</v>
      </c>
      <c r="AP22" s="299">
        <v>96.3</v>
      </c>
      <c r="AQ22" s="300">
        <v>0.7</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57" t="s">
        <v>480</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c r="A27" s="305"/>
      <c r="AO27" s="258"/>
      <c r="AP27" s="258"/>
      <c r="AQ27" s="258"/>
      <c r="AR27" s="258"/>
      <c r="AS27" s="258"/>
      <c r="AT27" s="258"/>
    </row>
    <row r="28" spans="1:46" ht="17.25">
      <c r="A28" s="259" t="s">
        <v>481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482</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461</v>
      </c>
      <c r="AP30" s="268"/>
      <c r="AQ30" s="269" t="s">
        <v>462</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463</v>
      </c>
      <c r="AQ31" s="275" t="s">
        <v>464</v>
      </c>
      <c r="AR31" s="276" t="s">
        <v>465</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483</v>
      </c>
      <c r="AL32" s="1149"/>
      <c r="AM32" s="1149"/>
      <c r="AN32" s="1150"/>
      <c r="AO32" s="308">
        <v>1317223</v>
      </c>
      <c r="AP32" s="308">
        <v>99017</v>
      </c>
      <c r="AQ32" s="309">
        <v>59977</v>
      </c>
      <c r="AR32" s="310">
        <v>65.099999999999994</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484</v>
      </c>
      <c r="AL33" s="1149"/>
      <c r="AM33" s="1149"/>
      <c r="AN33" s="1150"/>
      <c r="AO33" s="308" t="s">
        <v>470</v>
      </c>
      <c r="AP33" s="308" t="s">
        <v>470</v>
      </c>
      <c r="AQ33" s="309" t="s">
        <v>470</v>
      </c>
      <c r="AR33" s="310" t="s">
        <v>470</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485</v>
      </c>
      <c r="AL34" s="1149"/>
      <c r="AM34" s="1149"/>
      <c r="AN34" s="1150"/>
      <c r="AO34" s="308" t="s">
        <v>470</v>
      </c>
      <c r="AP34" s="308" t="s">
        <v>470</v>
      </c>
      <c r="AQ34" s="309" t="s">
        <v>470</v>
      </c>
      <c r="AR34" s="310" t="s">
        <v>470</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486</v>
      </c>
      <c r="AL35" s="1149"/>
      <c r="AM35" s="1149"/>
      <c r="AN35" s="1150"/>
      <c r="AO35" s="308">
        <v>114759</v>
      </c>
      <c r="AP35" s="308">
        <v>8627</v>
      </c>
      <c r="AQ35" s="309">
        <v>16053</v>
      </c>
      <c r="AR35" s="310">
        <v>-46.3</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487</v>
      </c>
      <c r="AL36" s="1149"/>
      <c r="AM36" s="1149"/>
      <c r="AN36" s="1150"/>
      <c r="AO36" s="308">
        <v>46345</v>
      </c>
      <c r="AP36" s="308">
        <v>3484</v>
      </c>
      <c r="AQ36" s="309">
        <v>3449</v>
      </c>
      <c r="AR36" s="310">
        <v>1</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488</v>
      </c>
      <c r="AL37" s="1149"/>
      <c r="AM37" s="1149"/>
      <c r="AN37" s="1150"/>
      <c r="AO37" s="308" t="s">
        <v>470</v>
      </c>
      <c r="AP37" s="308" t="s">
        <v>470</v>
      </c>
      <c r="AQ37" s="309">
        <v>404</v>
      </c>
      <c r="AR37" s="310" t="s">
        <v>470</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489</v>
      </c>
      <c r="AL38" s="1152"/>
      <c r="AM38" s="1152"/>
      <c r="AN38" s="1153"/>
      <c r="AO38" s="311">
        <v>18</v>
      </c>
      <c r="AP38" s="311">
        <v>1</v>
      </c>
      <c r="AQ38" s="312">
        <v>3</v>
      </c>
      <c r="AR38" s="300">
        <v>-66.7</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490</v>
      </c>
      <c r="AL39" s="1152"/>
      <c r="AM39" s="1152"/>
      <c r="AN39" s="1153"/>
      <c r="AO39" s="308">
        <v>-536058</v>
      </c>
      <c r="AP39" s="308">
        <v>-40296</v>
      </c>
      <c r="AQ39" s="309">
        <v>-3105</v>
      </c>
      <c r="AR39" s="310">
        <v>1197.8</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491</v>
      </c>
      <c r="AL40" s="1149"/>
      <c r="AM40" s="1149"/>
      <c r="AN40" s="1150"/>
      <c r="AO40" s="308">
        <v>-856901</v>
      </c>
      <c r="AP40" s="308">
        <v>-64414</v>
      </c>
      <c r="AQ40" s="309">
        <v>-51549</v>
      </c>
      <c r="AR40" s="310">
        <v>25</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272</v>
      </c>
      <c r="AL41" s="1155"/>
      <c r="AM41" s="1155"/>
      <c r="AN41" s="1156"/>
      <c r="AO41" s="308">
        <v>85386</v>
      </c>
      <c r="AP41" s="308">
        <v>6419</v>
      </c>
      <c r="AQ41" s="309">
        <v>25231</v>
      </c>
      <c r="AR41" s="310">
        <v>-74.599999999999994</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492</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493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494</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461</v>
      </c>
      <c r="AN49" s="1143" t="s">
        <v>495</v>
      </c>
      <c r="AO49" s="1144"/>
      <c r="AP49" s="1144"/>
      <c r="AQ49" s="1144"/>
      <c r="AR49" s="1145"/>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496</v>
      </c>
      <c r="AO50" s="325" t="s">
        <v>497</v>
      </c>
      <c r="AP50" s="326" t="s">
        <v>498</v>
      </c>
      <c r="AQ50" s="327" t="s">
        <v>499</v>
      </c>
      <c r="AR50" s="328" t="s">
        <v>500</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501</v>
      </c>
      <c r="AL51" s="321"/>
      <c r="AM51" s="329">
        <v>2886185</v>
      </c>
      <c r="AN51" s="330">
        <v>204332</v>
      </c>
      <c r="AO51" s="331">
        <v>67.5</v>
      </c>
      <c r="AP51" s="332">
        <v>90072</v>
      </c>
      <c r="AQ51" s="333">
        <v>13.3</v>
      </c>
      <c r="AR51" s="334">
        <v>54.2</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502</v>
      </c>
      <c r="AM52" s="337">
        <v>2108886</v>
      </c>
      <c r="AN52" s="338">
        <v>149302</v>
      </c>
      <c r="AO52" s="339">
        <v>70.2</v>
      </c>
      <c r="AP52" s="340">
        <v>46083</v>
      </c>
      <c r="AQ52" s="341">
        <v>3.2</v>
      </c>
      <c r="AR52" s="342">
        <v>67</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503</v>
      </c>
      <c r="AL53" s="321"/>
      <c r="AM53" s="329">
        <v>1894988</v>
      </c>
      <c r="AN53" s="330">
        <v>136203</v>
      </c>
      <c r="AO53" s="331">
        <v>-33.299999999999997</v>
      </c>
      <c r="AP53" s="332">
        <v>88328</v>
      </c>
      <c r="AQ53" s="333">
        <v>-1.9</v>
      </c>
      <c r="AR53" s="334">
        <v>-31.4</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502</v>
      </c>
      <c r="AM54" s="337">
        <v>996659</v>
      </c>
      <c r="AN54" s="338">
        <v>71635</v>
      </c>
      <c r="AO54" s="339">
        <v>-52</v>
      </c>
      <c r="AP54" s="340">
        <v>49013</v>
      </c>
      <c r="AQ54" s="341">
        <v>6.4</v>
      </c>
      <c r="AR54" s="342">
        <v>-58.4</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504</v>
      </c>
      <c r="AL55" s="321"/>
      <c r="AM55" s="329">
        <v>1060250</v>
      </c>
      <c r="AN55" s="330">
        <v>77255</v>
      </c>
      <c r="AO55" s="331">
        <v>-43.3</v>
      </c>
      <c r="AP55" s="332">
        <v>103390</v>
      </c>
      <c r="AQ55" s="333">
        <v>17.100000000000001</v>
      </c>
      <c r="AR55" s="334">
        <v>-60.4</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502</v>
      </c>
      <c r="AM56" s="337">
        <v>648488</v>
      </c>
      <c r="AN56" s="338">
        <v>47252</v>
      </c>
      <c r="AO56" s="339">
        <v>-34</v>
      </c>
      <c r="AP56" s="340">
        <v>51269</v>
      </c>
      <c r="AQ56" s="341">
        <v>4.5999999999999996</v>
      </c>
      <c r="AR56" s="342">
        <v>-38.6</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505</v>
      </c>
      <c r="AL57" s="321"/>
      <c r="AM57" s="329">
        <v>1643784</v>
      </c>
      <c r="AN57" s="330">
        <v>121357</v>
      </c>
      <c r="AO57" s="331">
        <v>57.1</v>
      </c>
      <c r="AP57" s="332">
        <v>117234</v>
      </c>
      <c r="AQ57" s="333">
        <v>13.4</v>
      </c>
      <c r="AR57" s="334">
        <v>43.7</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502</v>
      </c>
      <c r="AM58" s="337">
        <v>1090981</v>
      </c>
      <c r="AN58" s="338">
        <v>80545</v>
      </c>
      <c r="AO58" s="339">
        <v>70.5</v>
      </c>
      <c r="AP58" s="340">
        <v>59796</v>
      </c>
      <c r="AQ58" s="341">
        <v>16.600000000000001</v>
      </c>
      <c r="AR58" s="342">
        <v>53.9</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506</v>
      </c>
      <c r="AL59" s="321"/>
      <c r="AM59" s="329">
        <v>680553</v>
      </c>
      <c r="AN59" s="330">
        <v>51158</v>
      </c>
      <c r="AO59" s="331">
        <v>-57.8</v>
      </c>
      <c r="AP59" s="332">
        <v>97758</v>
      </c>
      <c r="AQ59" s="333">
        <v>-16.600000000000001</v>
      </c>
      <c r="AR59" s="334">
        <v>-41.2</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502</v>
      </c>
      <c r="AM60" s="337">
        <v>238694</v>
      </c>
      <c r="AN60" s="338">
        <v>17943</v>
      </c>
      <c r="AO60" s="339">
        <v>-77.7</v>
      </c>
      <c r="AP60" s="340">
        <v>45946</v>
      </c>
      <c r="AQ60" s="341">
        <v>-23.2</v>
      </c>
      <c r="AR60" s="342">
        <v>-54.5</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507</v>
      </c>
      <c r="AL61" s="343"/>
      <c r="AM61" s="344">
        <v>1633152</v>
      </c>
      <c r="AN61" s="345">
        <v>118061</v>
      </c>
      <c r="AO61" s="346">
        <v>-2</v>
      </c>
      <c r="AP61" s="347">
        <v>99356</v>
      </c>
      <c r="AQ61" s="348">
        <v>5.0999999999999996</v>
      </c>
      <c r="AR61" s="334">
        <v>-7.1</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502</v>
      </c>
      <c r="AM62" s="337">
        <v>1016742</v>
      </c>
      <c r="AN62" s="338">
        <v>73335</v>
      </c>
      <c r="AO62" s="339">
        <v>-4.5999999999999996</v>
      </c>
      <c r="AP62" s="340">
        <v>50421</v>
      </c>
      <c r="AQ62" s="341">
        <v>1.5</v>
      </c>
      <c r="AR62" s="342">
        <v>-6.1</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Gcs9NBBGXGaoRIF2rjeR7jvPA63DthMEL7qtPbHKVlbhI0CLdJRgL3a1uBSdQGbL/1rwItMNcCpf9NFWkz8CfA==" saltValue="hvd5+uFWw7TCbTkEe4F9z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7"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509</v>
      </c>
    </row>
    <row r="120" spans="125:125" ht="13.5" hidden="1" customHeight="1"/>
    <row r="121" spans="125:125" ht="13.5" hidden="1" customHeight="1">
      <c r="DU121" s="255"/>
    </row>
  </sheetData>
  <sheetProtection algorithmName="SHA-512" hashValue="uP1+yqPFB/QsaGMIyy+/Fw0O/O6vg6eqnHV4N9lj/c/25eJs83mLqAnmD8zNRC3njL7Ww6BDZ0QD3enrlDBQGQ==" saltValue="ukjjnJAM+Sgf9Wzw4mzM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7"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510</v>
      </c>
    </row>
  </sheetData>
  <sheetProtection algorithmName="SHA-512" hashValue="Km5dFbAvlJ4tc/HO5YIsKogrXQ6B8+bXVBhHIYx6MHF9ghGwBATs7ij7wnxXGT7DRM/PL8yq4QtB6S7UTPw2SQ==" saltValue="T/HyC2UG9uiq/k/Yg1sB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511</v>
      </c>
      <c r="G46" s="8" t="s">
        <v>512</v>
      </c>
      <c r="H46" s="8" t="s">
        <v>513</v>
      </c>
      <c r="I46" s="8" t="s">
        <v>514</v>
      </c>
      <c r="J46" s="9" t="s">
        <v>515</v>
      </c>
    </row>
    <row r="47" spans="2:10" ht="57.75" customHeight="1">
      <c r="B47" s="10"/>
      <c r="C47" s="1167" t="s">
        <v>3</v>
      </c>
      <c r="D47" s="1167"/>
      <c r="E47" s="1168"/>
      <c r="F47" s="11">
        <v>29.67</v>
      </c>
      <c r="G47" s="12">
        <v>25.93</v>
      </c>
      <c r="H47" s="12">
        <v>21.69</v>
      </c>
      <c r="I47" s="12">
        <v>16.87</v>
      </c>
      <c r="J47" s="13">
        <v>37.380000000000003</v>
      </c>
    </row>
    <row r="48" spans="2:10" ht="57.75" customHeight="1">
      <c r="B48" s="14"/>
      <c r="C48" s="1169" t="s">
        <v>4</v>
      </c>
      <c r="D48" s="1169"/>
      <c r="E48" s="1170"/>
      <c r="F48" s="15">
        <v>5.23</v>
      </c>
      <c r="G48" s="16">
        <v>5.43</v>
      </c>
      <c r="H48" s="16">
        <v>5.8</v>
      </c>
      <c r="I48" s="16">
        <v>9.1999999999999993</v>
      </c>
      <c r="J48" s="17">
        <v>7.67</v>
      </c>
    </row>
    <row r="49" spans="2:10" ht="57.75" customHeight="1" thickBot="1">
      <c r="B49" s="18"/>
      <c r="C49" s="1171" t="s">
        <v>5</v>
      </c>
      <c r="D49" s="1171"/>
      <c r="E49" s="1172"/>
      <c r="F49" s="19" t="s">
        <v>516</v>
      </c>
      <c r="G49" s="20" t="s">
        <v>517</v>
      </c>
      <c r="H49" s="20" t="s">
        <v>518</v>
      </c>
      <c r="I49" s="20" t="s">
        <v>519</v>
      </c>
      <c r="J49" s="21">
        <v>13.28</v>
      </c>
    </row>
    <row r="50" spans="2:10"/>
  </sheetData>
  <sheetProtection algorithmName="SHA-512" hashValue="ghDDEKrB5IaadUDnZ0zrBxTQ+oxIKH3mqqjvNahv1NQy8WIX7ydPuEqhQibQZpXviIQYmUW2NDc6N3rr84a7BA==" saltValue="ZaDdwogVnkcSE/xuBmUK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511</v>
      </c>
      <c r="G33" s="29" t="s">
        <v>512</v>
      </c>
      <c r="H33" s="29" t="s">
        <v>513</v>
      </c>
      <c r="I33" s="29" t="s">
        <v>514</v>
      </c>
      <c r="J33" s="30" t="s">
        <v>515</v>
      </c>
      <c r="K33" s="22"/>
      <c r="L33" s="22"/>
      <c r="M33" s="22"/>
      <c r="N33" s="22"/>
      <c r="O33" s="22"/>
      <c r="P33" s="22"/>
    </row>
    <row r="34" spans="1:16" ht="39" customHeight="1">
      <c r="A34" s="22"/>
      <c r="B34" s="31"/>
      <c r="C34" s="1179" t="s">
        <v>520</v>
      </c>
      <c r="D34" s="1179"/>
      <c r="E34" s="1180"/>
      <c r="F34" s="32">
        <v>270.02999999999997</v>
      </c>
      <c r="G34" s="33">
        <v>345.09</v>
      </c>
      <c r="H34" s="33">
        <v>433.84</v>
      </c>
      <c r="I34" s="33">
        <v>548.11</v>
      </c>
      <c r="J34" s="34">
        <v>662.26</v>
      </c>
      <c r="K34" s="22"/>
      <c r="L34" s="22"/>
      <c r="M34" s="22"/>
      <c r="N34" s="22"/>
      <c r="O34" s="22"/>
      <c r="P34" s="22"/>
    </row>
    <row r="35" spans="1:16" ht="39" customHeight="1">
      <c r="A35" s="22"/>
      <c r="B35" s="35"/>
      <c r="C35" s="1173" t="s">
        <v>521</v>
      </c>
      <c r="D35" s="1174"/>
      <c r="E35" s="1175"/>
      <c r="F35" s="36">
        <v>13.94</v>
      </c>
      <c r="G35" s="37">
        <v>15.33</v>
      </c>
      <c r="H35" s="37">
        <v>15.93</v>
      </c>
      <c r="I35" s="37">
        <v>15.81</v>
      </c>
      <c r="J35" s="38">
        <v>15.53</v>
      </c>
      <c r="K35" s="22"/>
      <c r="L35" s="22"/>
      <c r="M35" s="22"/>
      <c r="N35" s="22"/>
      <c r="O35" s="22"/>
      <c r="P35" s="22"/>
    </row>
    <row r="36" spans="1:16" ht="39" customHeight="1">
      <c r="A36" s="22"/>
      <c r="B36" s="35"/>
      <c r="C36" s="1173" t="s">
        <v>522</v>
      </c>
      <c r="D36" s="1174"/>
      <c r="E36" s="1175"/>
      <c r="F36" s="36">
        <v>5.17</v>
      </c>
      <c r="G36" s="37">
        <v>5.37</v>
      </c>
      <c r="H36" s="37">
        <v>5.74</v>
      </c>
      <c r="I36" s="37">
        <v>9.14</v>
      </c>
      <c r="J36" s="38">
        <v>7.63</v>
      </c>
      <c r="K36" s="22"/>
      <c r="L36" s="22"/>
      <c r="M36" s="22"/>
      <c r="N36" s="22"/>
      <c r="O36" s="22"/>
      <c r="P36" s="22"/>
    </row>
    <row r="37" spans="1:16" ht="39" customHeight="1">
      <c r="A37" s="22"/>
      <c r="B37" s="35"/>
      <c r="C37" s="1173" t="s">
        <v>523</v>
      </c>
      <c r="D37" s="1174"/>
      <c r="E37" s="1175"/>
      <c r="F37" s="36">
        <v>2.5299999999999998</v>
      </c>
      <c r="G37" s="37">
        <v>1.72</v>
      </c>
      <c r="H37" s="37">
        <v>0.72</v>
      </c>
      <c r="I37" s="37">
        <v>1.43</v>
      </c>
      <c r="J37" s="38">
        <v>1.43</v>
      </c>
      <c r="K37" s="22"/>
      <c r="L37" s="22"/>
      <c r="M37" s="22"/>
      <c r="N37" s="22"/>
      <c r="O37" s="22"/>
      <c r="P37" s="22"/>
    </row>
    <row r="38" spans="1:16" ht="39" customHeight="1">
      <c r="A38" s="22"/>
      <c r="B38" s="35"/>
      <c r="C38" s="1173" t="s">
        <v>524</v>
      </c>
      <c r="D38" s="1174"/>
      <c r="E38" s="1175"/>
      <c r="F38" s="36">
        <v>0.18</v>
      </c>
      <c r="G38" s="37">
        <v>0.2</v>
      </c>
      <c r="H38" s="37">
        <v>0.2</v>
      </c>
      <c r="I38" s="37">
        <v>0.19</v>
      </c>
      <c r="J38" s="38">
        <v>0.19</v>
      </c>
      <c r="K38" s="22"/>
      <c r="L38" s="22"/>
      <c r="M38" s="22"/>
      <c r="N38" s="22"/>
      <c r="O38" s="22"/>
      <c r="P38" s="22"/>
    </row>
    <row r="39" spans="1:16" ht="39" customHeight="1">
      <c r="A39" s="22"/>
      <c r="B39" s="35"/>
      <c r="C39" s="1173" t="s">
        <v>525</v>
      </c>
      <c r="D39" s="1174"/>
      <c r="E39" s="1175"/>
      <c r="F39" s="36">
        <v>0.05</v>
      </c>
      <c r="G39" s="37">
        <v>0.05</v>
      </c>
      <c r="H39" s="37">
        <v>0.05</v>
      </c>
      <c r="I39" s="37">
        <v>0.05</v>
      </c>
      <c r="J39" s="38">
        <v>0.03</v>
      </c>
      <c r="K39" s="22"/>
      <c r="L39" s="22"/>
      <c r="M39" s="22"/>
      <c r="N39" s="22"/>
      <c r="O39" s="22"/>
      <c r="P39" s="22"/>
    </row>
    <row r="40" spans="1:16" ht="39" customHeight="1">
      <c r="A40" s="22"/>
      <c r="B40" s="35"/>
      <c r="C40" s="1173" t="s">
        <v>526</v>
      </c>
      <c r="D40" s="1174"/>
      <c r="E40" s="1175"/>
      <c r="F40" s="36">
        <v>0</v>
      </c>
      <c r="G40" s="37">
        <v>0</v>
      </c>
      <c r="H40" s="37">
        <v>0.05</v>
      </c>
      <c r="I40" s="37">
        <v>0.06</v>
      </c>
      <c r="J40" s="38">
        <v>0.02</v>
      </c>
      <c r="K40" s="22"/>
      <c r="L40" s="22"/>
      <c r="M40" s="22"/>
      <c r="N40" s="22"/>
      <c r="O40" s="22"/>
      <c r="P40" s="22"/>
    </row>
    <row r="41" spans="1:16" ht="39" customHeight="1">
      <c r="A41" s="22"/>
      <c r="B41" s="35"/>
      <c r="C41" s="1173" t="s">
        <v>527</v>
      </c>
      <c r="D41" s="1174"/>
      <c r="E41" s="1175"/>
      <c r="F41" s="36">
        <v>0</v>
      </c>
      <c r="G41" s="37">
        <v>0</v>
      </c>
      <c r="H41" s="37">
        <v>0</v>
      </c>
      <c r="I41" s="37">
        <v>0</v>
      </c>
      <c r="J41" s="38">
        <v>0</v>
      </c>
      <c r="K41" s="22"/>
      <c r="L41" s="22"/>
      <c r="M41" s="22"/>
      <c r="N41" s="22"/>
      <c r="O41" s="22"/>
      <c r="P41" s="22"/>
    </row>
    <row r="42" spans="1:16" ht="39" customHeight="1">
      <c r="A42" s="22"/>
      <c r="B42" s="39"/>
      <c r="C42" s="1173" t="s">
        <v>528</v>
      </c>
      <c r="D42" s="1174"/>
      <c r="E42" s="1175"/>
      <c r="F42" s="36" t="s">
        <v>470</v>
      </c>
      <c r="G42" s="37" t="s">
        <v>470</v>
      </c>
      <c r="H42" s="37" t="s">
        <v>470</v>
      </c>
      <c r="I42" s="37" t="s">
        <v>470</v>
      </c>
      <c r="J42" s="38" t="s">
        <v>470</v>
      </c>
      <c r="K42" s="22"/>
      <c r="L42" s="22"/>
      <c r="M42" s="22"/>
      <c r="N42" s="22"/>
      <c r="O42" s="22"/>
      <c r="P42" s="22"/>
    </row>
    <row r="43" spans="1:16" ht="39" customHeight="1" thickBot="1">
      <c r="A43" s="22"/>
      <c r="B43" s="40"/>
      <c r="C43" s="1176" t="s">
        <v>529</v>
      </c>
      <c r="D43" s="1177"/>
      <c r="E43" s="1178"/>
      <c r="F43" s="41" t="s">
        <v>470</v>
      </c>
      <c r="G43" s="42" t="s">
        <v>470</v>
      </c>
      <c r="H43" s="42" t="s">
        <v>470</v>
      </c>
      <c r="I43" s="42" t="s">
        <v>470</v>
      </c>
      <c r="J43" s="43" t="s">
        <v>470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88WPxAH7tPKadetmHr/iBsKU3Ivj7E3FtMB6X3fgCobs9rCGrGZk1K2GPziRAftpo//9PsSGN4G85rMZXMVdeQ==" saltValue="X3d/PRBgKYRGUImYuvM0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3" zoomScaleSheetLayoutView="55" workbookViewId="0">
      <selection activeCell="O50" sqref="O5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c r="A45" s="48"/>
      <c r="B45" s="1199" t="s">
        <v>11</v>
      </c>
      <c r="C45" s="1200"/>
      <c r="D45" s="58"/>
      <c r="E45" s="1205" t="s">
        <v>12</v>
      </c>
      <c r="F45" s="1205"/>
      <c r="G45" s="1205"/>
      <c r="H45" s="1205"/>
      <c r="I45" s="1205"/>
      <c r="J45" s="1206"/>
      <c r="K45" s="59">
        <v>690</v>
      </c>
      <c r="L45" s="60">
        <v>778</v>
      </c>
      <c r="M45" s="60">
        <v>1119</v>
      </c>
      <c r="N45" s="60">
        <v>1297</v>
      </c>
      <c r="O45" s="61">
        <v>1317</v>
      </c>
      <c r="P45" s="48"/>
      <c r="Q45" s="48"/>
      <c r="R45" s="48"/>
      <c r="S45" s="48"/>
      <c r="T45" s="48"/>
      <c r="U45" s="48"/>
    </row>
    <row r="46" spans="1:21" ht="30.75" customHeight="1">
      <c r="A46" s="48"/>
      <c r="B46" s="1201"/>
      <c r="C46" s="1202"/>
      <c r="D46" s="62"/>
      <c r="E46" s="1183" t="s">
        <v>13</v>
      </c>
      <c r="F46" s="1183"/>
      <c r="G46" s="1183"/>
      <c r="H46" s="1183"/>
      <c r="I46" s="1183"/>
      <c r="J46" s="1184"/>
      <c r="K46" s="63" t="s">
        <v>470</v>
      </c>
      <c r="L46" s="64" t="s">
        <v>470</v>
      </c>
      <c r="M46" s="64" t="s">
        <v>470</v>
      </c>
      <c r="N46" s="64" t="s">
        <v>470</v>
      </c>
      <c r="O46" s="65" t="s">
        <v>470</v>
      </c>
      <c r="P46" s="48"/>
      <c r="Q46" s="48"/>
      <c r="R46" s="48"/>
      <c r="S46" s="48"/>
      <c r="T46" s="48"/>
      <c r="U46" s="48"/>
    </row>
    <row r="47" spans="1:21" ht="30.75" customHeight="1">
      <c r="A47" s="48"/>
      <c r="B47" s="1201"/>
      <c r="C47" s="1202"/>
      <c r="D47" s="62"/>
      <c r="E47" s="1183" t="s">
        <v>14</v>
      </c>
      <c r="F47" s="1183"/>
      <c r="G47" s="1183"/>
      <c r="H47" s="1183"/>
      <c r="I47" s="1183"/>
      <c r="J47" s="1184"/>
      <c r="K47" s="63" t="s">
        <v>470</v>
      </c>
      <c r="L47" s="64" t="s">
        <v>470</v>
      </c>
      <c r="M47" s="64" t="s">
        <v>470</v>
      </c>
      <c r="N47" s="64" t="s">
        <v>470</v>
      </c>
      <c r="O47" s="65" t="s">
        <v>470</v>
      </c>
      <c r="P47" s="48"/>
      <c r="Q47" s="48"/>
      <c r="R47" s="48"/>
      <c r="S47" s="48"/>
      <c r="T47" s="48"/>
      <c r="U47" s="48"/>
    </row>
    <row r="48" spans="1:21" ht="30.75" customHeight="1">
      <c r="A48" s="48"/>
      <c r="B48" s="1201"/>
      <c r="C48" s="1202"/>
      <c r="D48" s="62"/>
      <c r="E48" s="1183" t="s">
        <v>15</v>
      </c>
      <c r="F48" s="1183"/>
      <c r="G48" s="1183"/>
      <c r="H48" s="1183"/>
      <c r="I48" s="1183"/>
      <c r="J48" s="1184"/>
      <c r="K48" s="63">
        <v>202</v>
      </c>
      <c r="L48" s="64">
        <v>195</v>
      </c>
      <c r="M48" s="64">
        <v>173</v>
      </c>
      <c r="N48" s="64">
        <v>111</v>
      </c>
      <c r="O48" s="65">
        <v>115</v>
      </c>
      <c r="P48" s="48"/>
      <c r="Q48" s="48"/>
      <c r="R48" s="48"/>
      <c r="S48" s="48"/>
      <c r="T48" s="48"/>
      <c r="U48" s="48"/>
    </row>
    <row r="49" spans="1:21" ht="30.75" customHeight="1">
      <c r="A49" s="48"/>
      <c r="B49" s="1201"/>
      <c r="C49" s="1202"/>
      <c r="D49" s="62"/>
      <c r="E49" s="1183" t="s">
        <v>16</v>
      </c>
      <c r="F49" s="1183"/>
      <c r="G49" s="1183"/>
      <c r="H49" s="1183"/>
      <c r="I49" s="1183"/>
      <c r="J49" s="1184"/>
      <c r="K49" s="63">
        <v>58</v>
      </c>
      <c r="L49" s="64">
        <v>68</v>
      </c>
      <c r="M49" s="64">
        <v>56</v>
      </c>
      <c r="N49" s="64">
        <v>56</v>
      </c>
      <c r="O49" s="65">
        <v>46</v>
      </c>
      <c r="P49" s="48"/>
      <c r="Q49" s="48"/>
      <c r="R49" s="48"/>
      <c r="S49" s="48"/>
      <c r="T49" s="48"/>
      <c r="U49" s="48"/>
    </row>
    <row r="50" spans="1:21" ht="30.75" customHeight="1">
      <c r="A50" s="48"/>
      <c r="B50" s="1201"/>
      <c r="C50" s="1202"/>
      <c r="D50" s="62"/>
      <c r="E50" s="1183" t="s">
        <v>17</v>
      </c>
      <c r="F50" s="1183"/>
      <c r="G50" s="1183"/>
      <c r="H50" s="1183"/>
      <c r="I50" s="1183"/>
      <c r="J50" s="1184"/>
      <c r="K50" s="63" t="s">
        <v>470</v>
      </c>
      <c r="L50" s="64" t="s">
        <v>470</v>
      </c>
      <c r="M50" s="64" t="s">
        <v>470</v>
      </c>
      <c r="N50" s="64" t="s">
        <v>470</v>
      </c>
      <c r="O50" s="65" t="s">
        <v>470</v>
      </c>
      <c r="P50" s="48"/>
      <c r="Q50" s="48"/>
      <c r="R50" s="48"/>
      <c r="S50" s="48"/>
      <c r="T50" s="48"/>
      <c r="U50" s="48"/>
    </row>
    <row r="51" spans="1:21" ht="30.75" customHeight="1">
      <c r="A51" s="48"/>
      <c r="B51" s="1203"/>
      <c r="C51" s="1204"/>
      <c r="D51" s="66"/>
      <c r="E51" s="1183" t="s">
        <v>18</v>
      </c>
      <c r="F51" s="1183"/>
      <c r="G51" s="1183"/>
      <c r="H51" s="1183"/>
      <c r="I51" s="1183"/>
      <c r="J51" s="1184"/>
      <c r="K51" s="63" t="s">
        <v>470</v>
      </c>
      <c r="L51" s="64">
        <v>0</v>
      </c>
      <c r="M51" s="64">
        <v>0</v>
      </c>
      <c r="N51" s="64">
        <v>0</v>
      </c>
      <c r="O51" s="65">
        <v>0</v>
      </c>
      <c r="P51" s="48"/>
      <c r="Q51" s="48"/>
      <c r="R51" s="48"/>
      <c r="S51" s="48"/>
      <c r="T51" s="48"/>
      <c r="U51" s="48"/>
    </row>
    <row r="52" spans="1:21" ht="30.75" customHeight="1">
      <c r="A52" s="48"/>
      <c r="B52" s="1181" t="s">
        <v>19</v>
      </c>
      <c r="C52" s="1182"/>
      <c r="D52" s="66"/>
      <c r="E52" s="1183" t="s">
        <v>20</v>
      </c>
      <c r="F52" s="1183"/>
      <c r="G52" s="1183"/>
      <c r="H52" s="1183"/>
      <c r="I52" s="1183"/>
      <c r="J52" s="1184"/>
      <c r="K52" s="63">
        <v>755</v>
      </c>
      <c r="L52" s="64">
        <v>853</v>
      </c>
      <c r="M52" s="64">
        <v>1201</v>
      </c>
      <c r="N52" s="64">
        <v>1652</v>
      </c>
      <c r="O52" s="65">
        <v>1392</v>
      </c>
      <c r="P52" s="48"/>
      <c r="Q52" s="48"/>
      <c r="R52" s="48"/>
      <c r="S52" s="48"/>
      <c r="T52" s="48"/>
      <c r="U52" s="48"/>
    </row>
    <row r="53" spans="1:21" ht="30.75" customHeight="1" thickBot="1">
      <c r="A53" s="48"/>
      <c r="B53" s="1185" t="s">
        <v>21</v>
      </c>
      <c r="C53" s="1186"/>
      <c r="D53" s="67"/>
      <c r="E53" s="1187" t="s">
        <v>22</v>
      </c>
      <c r="F53" s="1187"/>
      <c r="G53" s="1187"/>
      <c r="H53" s="1187"/>
      <c r="I53" s="1187"/>
      <c r="J53" s="1188"/>
      <c r="K53" s="68">
        <v>195</v>
      </c>
      <c r="L53" s="69">
        <v>188</v>
      </c>
      <c r="M53" s="69">
        <v>147</v>
      </c>
      <c r="N53" s="69">
        <v>-188</v>
      </c>
      <c r="O53" s="70">
        <v>86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530</v>
      </c>
      <c r="P55" s="48"/>
      <c r="Q55" s="48"/>
      <c r="R55" s="48"/>
      <c r="S55" s="48"/>
      <c r="T55" s="48"/>
      <c r="U55" s="48"/>
    </row>
    <row r="56" spans="1:21" ht="31.5" customHeight="1" thickBot="1">
      <c r="A56" s="48"/>
      <c r="B56" s="76"/>
      <c r="C56" s="77"/>
      <c r="D56" s="77"/>
      <c r="E56" s="78"/>
      <c r="F56" s="78"/>
      <c r="G56" s="78"/>
      <c r="H56" s="78"/>
      <c r="I56" s="78"/>
      <c r="J56" s="79" t="s">
        <v>2</v>
      </c>
      <c r="K56" s="80" t="s">
        <v>531</v>
      </c>
      <c r="L56" s="81" t="s">
        <v>532</v>
      </c>
      <c r="M56" s="81" t="s">
        <v>533</v>
      </c>
      <c r="N56" s="81" t="s">
        <v>534</v>
      </c>
      <c r="O56" s="82" t="s">
        <v>535</v>
      </c>
      <c r="P56" s="48"/>
      <c r="Q56" s="48"/>
      <c r="R56" s="48"/>
      <c r="S56" s="48"/>
      <c r="T56" s="48"/>
      <c r="U56" s="48"/>
    </row>
    <row r="57" spans="1:21" ht="31.5" customHeight="1">
      <c r="B57" s="1189" t="s">
        <v>25</v>
      </c>
      <c r="C57" s="1190"/>
      <c r="D57" s="1193" t="s">
        <v>26</v>
      </c>
      <c r="E57" s="1194"/>
      <c r="F57" s="1194"/>
      <c r="G57" s="1194"/>
      <c r="H57" s="1194"/>
      <c r="I57" s="1194"/>
      <c r="J57" s="1195"/>
      <c r="K57" s="83"/>
      <c r="L57" s="84"/>
      <c r="M57" s="84"/>
      <c r="N57" s="84"/>
      <c r="O57" s="85"/>
    </row>
    <row r="58" spans="1:21" ht="31.5" customHeight="1" thickBot="1">
      <c r="B58" s="1191"/>
      <c r="C58" s="1192"/>
      <c r="D58" s="1196" t="s">
        <v>27</v>
      </c>
      <c r="E58" s="1197"/>
      <c r="F58" s="1197"/>
      <c r="G58" s="1197"/>
      <c r="H58" s="1197"/>
      <c r="I58" s="1197"/>
      <c r="J58" s="1198"/>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xxp6axdJb/klxk3qW5bwlbc2IYXHcaxwS93aRjivHwrO6iVwKrvMYuRpTWXVi152I+cKtUayfW9BNu6w+MAig==" saltValue="sOMZiRgGSAO8bOpejXwwd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I1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511</v>
      </c>
      <c r="J40" s="100" t="s">
        <v>512</v>
      </c>
      <c r="K40" s="100" t="s">
        <v>513</v>
      </c>
      <c r="L40" s="100" t="s">
        <v>514</v>
      </c>
      <c r="M40" s="101" t="s">
        <v>515</v>
      </c>
    </row>
    <row r="41" spans="2:13" ht="27.75" customHeight="1">
      <c r="B41" s="1219" t="s">
        <v>30</v>
      </c>
      <c r="C41" s="1220"/>
      <c r="D41" s="102"/>
      <c r="E41" s="1221" t="s">
        <v>31</v>
      </c>
      <c r="F41" s="1221"/>
      <c r="G41" s="1221"/>
      <c r="H41" s="1222"/>
      <c r="I41" s="351">
        <v>12585</v>
      </c>
      <c r="J41" s="352">
        <v>13373</v>
      </c>
      <c r="K41" s="352">
        <v>13201</v>
      </c>
      <c r="L41" s="352">
        <v>13297</v>
      </c>
      <c r="M41" s="353">
        <v>12540</v>
      </c>
    </row>
    <row r="42" spans="2:13" ht="27.75" customHeight="1">
      <c r="B42" s="1209"/>
      <c r="C42" s="1210"/>
      <c r="D42" s="103"/>
      <c r="E42" s="1213" t="s">
        <v>32</v>
      </c>
      <c r="F42" s="1213"/>
      <c r="G42" s="1213"/>
      <c r="H42" s="1214"/>
      <c r="I42" s="354" t="s">
        <v>470</v>
      </c>
      <c r="J42" s="355" t="s">
        <v>470</v>
      </c>
      <c r="K42" s="355" t="s">
        <v>470</v>
      </c>
      <c r="L42" s="355" t="s">
        <v>470</v>
      </c>
      <c r="M42" s="356" t="s">
        <v>470</v>
      </c>
    </row>
    <row r="43" spans="2:13" ht="27.75" customHeight="1">
      <c r="B43" s="1209"/>
      <c r="C43" s="1210"/>
      <c r="D43" s="103"/>
      <c r="E43" s="1213" t="s">
        <v>33</v>
      </c>
      <c r="F43" s="1213"/>
      <c r="G43" s="1213"/>
      <c r="H43" s="1214"/>
      <c r="I43" s="354">
        <v>930</v>
      </c>
      <c r="J43" s="355">
        <v>778</v>
      </c>
      <c r="K43" s="355">
        <v>612</v>
      </c>
      <c r="L43" s="355">
        <v>521</v>
      </c>
      <c r="M43" s="356">
        <v>419</v>
      </c>
    </row>
    <row r="44" spans="2:13" ht="27.75" customHeight="1">
      <c r="B44" s="1209"/>
      <c r="C44" s="1210"/>
      <c r="D44" s="103"/>
      <c r="E44" s="1213" t="s">
        <v>34</v>
      </c>
      <c r="F44" s="1213"/>
      <c r="G44" s="1213"/>
      <c r="H44" s="1214"/>
      <c r="I44" s="354">
        <v>350</v>
      </c>
      <c r="J44" s="355">
        <v>328</v>
      </c>
      <c r="K44" s="355">
        <v>284</v>
      </c>
      <c r="L44" s="355">
        <v>257</v>
      </c>
      <c r="M44" s="356">
        <v>233</v>
      </c>
    </row>
    <row r="45" spans="2:13" ht="27.75" customHeight="1">
      <c r="B45" s="1209"/>
      <c r="C45" s="1210"/>
      <c r="D45" s="103"/>
      <c r="E45" s="1213" t="s">
        <v>35</v>
      </c>
      <c r="F45" s="1213"/>
      <c r="G45" s="1213"/>
      <c r="H45" s="1214"/>
      <c r="I45" s="354">
        <v>730</v>
      </c>
      <c r="J45" s="355">
        <v>688</v>
      </c>
      <c r="K45" s="355">
        <v>735</v>
      </c>
      <c r="L45" s="355">
        <v>699</v>
      </c>
      <c r="M45" s="356">
        <v>776</v>
      </c>
    </row>
    <row r="46" spans="2:13" ht="27.75" customHeight="1">
      <c r="B46" s="1209"/>
      <c r="C46" s="1210"/>
      <c r="D46" s="104"/>
      <c r="E46" s="1213" t="s">
        <v>36</v>
      </c>
      <c r="F46" s="1213"/>
      <c r="G46" s="1213"/>
      <c r="H46" s="1214"/>
      <c r="I46" s="354">
        <v>502</v>
      </c>
      <c r="J46" s="355">
        <v>754</v>
      </c>
      <c r="K46" s="355">
        <v>839</v>
      </c>
      <c r="L46" s="355">
        <v>819</v>
      </c>
      <c r="M46" s="356">
        <v>641</v>
      </c>
    </row>
    <row r="47" spans="2:13" ht="27.75" customHeight="1">
      <c r="B47" s="1209"/>
      <c r="C47" s="1210"/>
      <c r="D47" s="105"/>
      <c r="E47" s="1223" t="s">
        <v>37</v>
      </c>
      <c r="F47" s="1224"/>
      <c r="G47" s="1224"/>
      <c r="H47" s="1225"/>
      <c r="I47" s="354" t="s">
        <v>470</v>
      </c>
      <c r="J47" s="355" t="s">
        <v>470</v>
      </c>
      <c r="K47" s="355" t="s">
        <v>470</v>
      </c>
      <c r="L47" s="355" t="s">
        <v>470</v>
      </c>
      <c r="M47" s="356" t="s">
        <v>470</v>
      </c>
    </row>
    <row r="48" spans="2:13" ht="27.75" customHeight="1">
      <c r="B48" s="1209"/>
      <c r="C48" s="1210"/>
      <c r="D48" s="103"/>
      <c r="E48" s="1213" t="s">
        <v>38</v>
      </c>
      <c r="F48" s="1213"/>
      <c r="G48" s="1213"/>
      <c r="H48" s="1214"/>
      <c r="I48" s="354" t="s">
        <v>470</v>
      </c>
      <c r="J48" s="355" t="s">
        <v>470</v>
      </c>
      <c r="K48" s="355" t="s">
        <v>470</v>
      </c>
      <c r="L48" s="355" t="s">
        <v>470</v>
      </c>
      <c r="M48" s="356" t="s">
        <v>470</v>
      </c>
    </row>
    <row r="49" spans="2:13" ht="27.75" customHeight="1">
      <c r="B49" s="1211"/>
      <c r="C49" s="1212"/>
      <c r="D49" s="103"/>
      <c r="E49" s="1213" t="s">
        <v>39</v>
      </c>
      <c r="F49" s="1213"/>
      <c r="G49" s="1213"/>
      <c r="H49" s="1214"/>
      <c r="I49" s="354" t="s">
        <v>470</v>
      </c>
      <c r="J49" s="355" t="s">
        <v>470</v>
      </c>
      <c r="K49" s="355" t="s">
        <v>470</v>
      </c>
      <c r="L49" s="355" t="s">
        <v>470</v>
      </c>
      <c r="M49" s="356" t="s">
        <v>470</v>
      </c>
    </row>
    <row r="50" spans="2:13" ht="27.75" customHeight="1">
      <c r="B50" s="1207" t="s">
        <v>40</v>
      </c>
      <c r="C50" s="1208"/>
      <c r="D50" s="106"/>
      <c r="E50" s="1213" t="s">
        <v>41</v>
      </c>
      <c r="F50" s="1213"/>
      <c r="G50" s="1213"/>
      <c r="H50" s="1214"/>
      <c r="I50" s="354">
        <v>4123</v>
      </c>
      <c r="J50" s="355">
        <v>4158</v>
      </c>
      <c r="K50" s="355">
        <v>4182</v>
      </c>
      <c r="L50" s="355">
        <v>3882</v>
      </c>
      <c r="M50" s="356">
        <v>4830</v>
      </c>
    </row>
    <row r="51" spans="2:13" ht="27.75" customHeight="1">
      <c r="B51" s="1209"/>
      <c r="C51" s="1210"/>
      <c r="D51" s="103"/>
      <c r="E51" s="1213" t="s">
        <v>42</v>
      </c>
      <c r="F51" s="1213"/>
      <c r="G51" s="1213"/>
      <c r="H51" s="1214"/>
      <c r="I51" s="354">
        <v>5890</v>
      </c>
      <c r="J51" s="355">
        <v>6128</v>
      </c>
      <c r="K51" s="355">
        <v>5789</v>
      </c>
      <c r="L51" s="355">
        <v>5434</v>
      </c>
      <c r="M51" s="356">
        <v>4990</v>
      </c>
    </row>
    <row r="52" spans="2:13" ht="27.75" customHeight="1">
      <c r="B52" s="1211"/>
      <c r="C52" s="1212"/>
      <c r="D52" s="103"/>
      <c r="E52" s="1213" t="s">
        <v>43</v>
      </c>
      <c r="F52" s="1213"/>
      <c r="G52" s="1213"/>
      <c r="H52" s="1214"/>
      <c r="I52" s="354">
        <v>8849</v>
      </c>
      <c r="J52" s="355">
        <v>9095</v>
      </c>
      <c r="K52" s="355">
        <v>9168</v>
      </c>
      <c r="L52" s="355">
        <v>9111</v>
      </c>
      <c r="M52" s="356">
        <v>8871</v>
      </c>
    </row>
    <row r="53" spans="2:13" ht="27.75" customHeight="1" thickBot="1">
      <c r="B53" s="1215" t="s">
        <v>44</v>
      </c>
      <c r="C53" s="1216"/>
      <c r="D53" s="107"/>
      <c r="E53" s="1217" t="s">
        <v>45</v>
      </c>
      <c r="F53" s="1217"/>
      <c r="G53" s="1217"/>
      <c r="H53" s="1218"/>
      <c r="I53" s="357">
        <v>-3765</v>
      </c>
      <c r="J53" s="358">
        <v>-3460</v>
      </c>
      <c r="K53" s="358">
        <v>-3468</v>
      </c>
      <c r="L53" s="358">
        <v>-2834</v>
      </c>
      <c r="M53" s="359">
        <v>-4082</v>
      </c>
    </row>
    <row r="54" spans="2:13" ht="27.75" customHeight="1">
      <c r="B54" s="108" t="s">
        <v>46</v>
      </c>
      <c r="C54" s="109"/>
      <c r="D54" s="109"/>
      <c r="E54" s="110"/>
      <c r="F54" s="110"/>
      <c r="G54" s="110"/>
      <c r="H54" s="110"/>
      <c r="I54" s="111"/>
      <c r="J54" s="111"/>
      <c r="K54" s="111"/>
      <c r="L54" s="111"/>
      <c r="M54" s="111"/>
    </row>
    <row r="55" spans="2:13"/>
  </sheetData>
  <sheetProtection algorithmName="SHA-512" hashValue="rREzVstSNBiwsp9tc+QiUJgHWSzGgZqRgW1NnVFAiRN5pCjCu/ol8yKAerRWNserDzy59qWmRGM9lnwJLmg5Ow==" saltValue="YypRSaiVRUBqejtEDKuM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55" zoomScale="70" zoomScaleNormal="70" zoomScaleSheetLayoutView="100" workbookViewId="0">
      <selection activeCell="F63" sqref="F63"/>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513</v>
      </c>
      <c r="G54" s="116" t="s">
        <v>514</v>
      </c>
      <c r="H54" s="117" t="s">
        <v>515</v>
      </c>
    </row>
    <row r="55" spans="2:8" ht="52.5" customHeight="1">
      <c r="B55" s="118"/>
      <c r="C55" s="1234" t="s">
        <v>48</v>
      </c>
      <c r="D55" s="1234"/>
      <c r="E55" s="1235"/>
      <c r="F55" s="119">
        <v>831</v>
      </c>
      <c r="G55" s="119">
        <v>680</v>
      </c>
      <c r="H55" s="120">
        <v>1605</v>
      </c>
    </row>
    <row r="56" spans="2:8" ht="52.5" customHeight="1">
      <c r="B56" s="121"/>
      <c r="C56" s="1236" t="s">
        <v>49</v>
      </c>
      <c r="D56" s="1236"/>
      <c r="E56" s="1237"/>
      <c r="F56" s="122">
        <v>96</v>
      </c>
      <c r="G56" s="122">
        <v>96</v>
      </c>
      <c r="H56" s="123">
        <v>96</v>
      </c>
    </row>
    <row r="57" spans="2:8" ht="53.25" customHeight="1">
      <c r="B57" s="121"/>
      <c r="C57" s="1238" t="s">
        <v>50</v>
      </c>
      <c r="D57" s="1238"/>
      <c r="E57" s="1239"/>
      <c r="F57" s="124">
        <v>3071</v>
      </c>
      <c r="G57" s="124">
        <v>2910</v>
      </c>
      <c r="H57" s="125">
        <v>2931</v>
      </c>
    </row>
    <row r="58" spans="2:8" ht="45.75" customHeight="1">
      <c r="B58" s="126"/>
      <c r="C58" s="1226" t="s">
        <v>548</v>
      </c>
      <c r="D58" s="1227"/>
      <c r="E58" s="1228"/>
      <c r="F58" s="127">
        <v>1404</v>
      </c>
      <c r="G58" s="127">
        <v>1155</v>
      </c>
      <c r="H58" s="128">
        <v>1105</v>
      </c>
    </row>
    <row r="59" spans="2:8" ht="45.75" customHeight="1">
      <c r="B59" s="126"/>
      <c r="C59" s="1226" t="s">
        <v>549</v>
      </c>
      <c r="D59" s="1227"/>
      <c r="E59" s="1228"/>
      <c r="F59" s="127">
        <v>719</v>
      </c>
      <c r="G59" s="127">
        <v>819</v>
      </c>
      <c r="H59" s="128">
        <v>831</v>
      </c>
    </row>
    <row r="60" spans="2:8" ht="45.75" customHeight="1">
      <c r="B60" s="126"/>
      <c r="C60" s="1226" t="s">
        <v>550</v>
      </c>
      <c r="D60" s="1227"/>
      <c r="E60" s="1228"/>
      <c r="F60" s="127">
        <v>293</v>
      </c>
      <c r="G60" s="127">
        <v>293</v>
      </c>
      <c r="H60" s="128">
        <v>293</v>
      </c>
    </row>
    <row r="61" spans="2:8" ht="45.75" customHeight="1">
      <c r="B61" s="126"/>
      <c r="C61" s="1226" t="s">
        <v>551</v>
      </c>
      <c r="D61" s="1227"/>
      <c r="E61" s="1228"/>
      <c r="F61" s="127">
        <v>287</v>
      </c>
      <c r="G61" s="127">
        <v>260</v>
      </c>
      <c r="H61" s="128">
        <v>273</v>
      </c>
    </row>
    <row r="62" spans="2:8" ht="45.75" customHeight="1" thickBot="1">
      <c r="B62" s="129"/>
      <c r="C62" s="1229" t="s">
        <v>552</v>
      </c>
      <c r="D62" s="1230"/>
      <c r="E62" s="1231"/>
      <c r="F62" s="130">
        <v>80</v>
      </c>
      <c r="G62" s="130">
        <v>103</v>
      </c>
      <c r="H62" s="131">
        <v>129</v>
      </c>
    </row>
    <row r="63" spans="2:8" ht="52.5" customHeight="1" thickBot="1">
      <c r="B63" s="132"/>
      <c r="C63" s="1232" t="s">
        <v>51</v>
      </c>
      <c r="D63" s="1232"/>
      <c r="E63" s="1233"/>
      <c r="F63" s="133">
        <v>3998</v>
      </c>
      <c r="G63" s="133">
        <v>3685</v>
      </c>
      <c r="H63" s="134">
        <v>4632</v>
      </c>
    </row>
    <row r="64" spans="2:8"/>
  </sheetData>
  <sheetProtection algorithmName="SHA-512" hashValue="ETPDQLlU2lPjnJjsPpDv67YRXtvIb0W7GbwVWTgaBvf9PvP7wHJRbE0j57/1iuqAQMf08ParaxhvF18ABWW2ig==" saltValue="astiJI8A9OKljSy3E6O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508</v>
      </c>
      <c r="G2" s="148"/>
      <c r="H2" s="149"/>
    </row>
    <row r="3" spans="1:8">
      <c r="A3" s="145" t="s">
        <v>501</v>
      </c>
      <c r="B3" s="150"/>
      <c r="C3" s="151"/>
      <c r="D3" s="152">
        <v>204332</v>
      </c>
      <c r="E3" s="153"/>
      <c r="F3" s="154">
        <v>90072</v>
      </c>
      <c r="G3" s="155"/>
      <c r="H3" s="156"/>
    </row>
    <row r="4" spans="1:8">
      <c r="A4" s="157"/>
      <c r="B4" s="158"/>
      <c r="C4" s="159"/>
      <c r="D4" s="160">
        <v>149302</v>
      </c>
      <c r="E4" s="161"/>
      <c r="F4" s="162">
        <v>46083</v>
      </c>
      <c r="G4" s="163"/>
      <c r="H4" s="164"/>
    </row>
    <row r="5" spans="1:8">
      <c r="A5" s="145" t="s">
        <v>503</v>
      </c>
      <c r="B5" s="150"/>
      <c r="C5" s="151"/>
      <c r="D5" s="152">
        <v>136203</v>
      </c>
      <c r="E5" s="153"/>
      <c r="F5" s="154">
        <v>88328</v>
      </c>
      <c r="G5" s="155"/>
      <c r="H5" s="156"/>
    </row>
    <row r="6" spans="1:8">
      <c r="A6" s="157"/>
      <c r="B6" s="158"/>
      <c r="C6" s="159"/>
      <c r="D6" s="160">
        <v>71635</v>
      </c>
      <c r="E6" s="161"/>
      <c r="F6" s="162">
        <v>49013</v>
      </c>
      <c r="G6" s="163"/>
      <c r="H6" s="164"/>
    </row>
    <row r="7" spans="1:8">
      <c r="A7" s="145" t="s">
        <v>504</v>
      </c>
      <c r="B7" s="150"/>
      <c r="C7" s="151"/>
      <c r="D7" s="152">
        <v>77255</v>
      </c>
      <c r="E7" s="153"/>
      <c r="F7" s="154">
        <v>103390</v>
      </c>
      <c r="G7" s="155"/>
      <c r="H7" s="156"/>
    </row>
    <row r="8" spans="1:8">
      <c r="A8" s="157"/>
      <c r="B8" s="158"/>
      <c r="C8" s="159"/>
      <c r="D8" s="160">
        <v>47252</v>
      </c>
      <c r="E8" s="161"/>
      <c r="F8" s="162">
        <v>51269</v>
      </c>
      <c r="G8" s="163"/>
      <c r="H8" s="164"/>
    </row>
    <row r="9" spans="1:8">
      <c r="A9" s="145" t="s">
        <v>505</v>
      </c>
      <c r="B9" s="150"/>
      <c r="C9" s="151"/>
      <c r="D9" s="152">
        <v>121357</v>
      </c>
      <c r="E9" s="153"/>
      <c r="F9" s="154">
        <v>117234</v>
      </c>
      <c r="G9" s="155"/>
      <c r="H9" s="156"/>
    </row>
    <row r="10" spans="1:8">
      <c r="A10" s="157"/>
      <c r="B10" s="158"/>
      <c r="C10" s="159"/>
      <c r="D10" s="160">
        <v>80545</v>
      </c>
      <c r="E10" s="161"/>
      <c r="F10" s="162">
        <v>59796</v>
      </c>
      <c r="G10" s="163"/>
      <c r="H10" s="164"/>
    </row>
    <row r="11" spans="1:8">
      <c r="A11" s="145" t="s">
        <v>506</v>
      </c>
      <c r="B11" s="150"/>
      <c r="C11" s="151"/>
      <c r="D11" s="152">
        <v>51158</v>
      </c>
      <c r="E11" s="153"/>
      <c r="F11" s="154">
        <v>97758</v>
      </c>
      <c r="G11" s="155"/>
      <c r="H11" s="156"/>
    </row>
    <row r="12" spans="1:8">
      <c r="A12" s="157"/>
      <c r="B12" s="158"/>
      <c r="C12" s="165"/>
      <c r="D12" s="160">
        <v>17943</v>
      </c>
      <c r="E12" s="161"/>
      <c r="F12" s="162">
        <v>45946</v>
      </c>
      <c r="G12" s="163"/>
      <c r="H12" s="164"/>
    </row>
    <row r="13" spans="1:8">
      <c r="A13" s="145"/>
      <c r="B13" s="150"/>
      <c r="C13" s="166"/>
      <c r="D13" s="167">
        <v>118061</v>
      </c>
      <c r="E13" s="168"/>
      <c r="F13" s="169">
        <v>99356</v>
      </c>
      <c r="G13" s="170"/>
      <c r="H13" s="156"/>
    </row>
    <row r="14" spans="1:8">
      <c r="A14" s="157"/>
      <c r="B14" s="158"/>
      <c r="C14" s="159"/>
      <c r="D14" s="160">
        <v>73335</v>
      </c>
      <c r="E14" s="161"/>
      <c r="F14" s="162">
        <v>50421</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5.23</v>
      </c>
      <c r="C19" s="171">
        <f>ROUND(VALUE(SUBSTITUTE(実質収支比率等に係る経年分析!G$48,"▲","-")),2)</f>
        <v>5.43</v>
      </c>
      <c r="D19" s="171">
        <f>ROUND(VALUE(SUBSTITUTE(実質収支比率等に係る経年分析!H$48,"▲","-")),2)</f>
        <v>5.8</v>
      </c>
      <c r="E19" s="171">
        <f>ROUND(VALUE(SUBSTITUTE(実質収支比率等に係る経年分析!I$48,"▲","-")),2)</f>
        <v>9.1999999999999993</v>
      </c>
      <c r="F19" s="171">
        <f>ROUND(VALUE(SUBSTITUTE(実質収支比率等に係る経年分析!J$48,"▲","-")),2)</f>
        <v>7.67</v>
      </c>
    </row>
    <row r="20" spans="1:11">
      <c r="A20" s="171" t="s">
        <v>55</v>
      </c>
      <c r="B20" s="171">
        <f>ROUND(VALUE(SUBSTITUTE(実質収支比率等に係る経年分析!F$47,"▲","-")),2)</f>
        <v>29.67</v>
      </c>
      <c r="C20" s="171">
        <f>ROUND(VALUE(SUBSTITUTE(実質収支比率等に係る経年分析!G$47,"▲","-")),2)</f>
        <v>25.93</v>
      </c>
      <c r="D20" s="171">
        <f>ROUND(VALUE(SUBSTITUTE(実質収支比率等に係る経年分析!H$47,"▲","-")),2)</f>
        <v>21.69</v>
      </c>
      <c r="E20" s="171">
        <f>ROUND(VALUE(SUBSTITUTE(実質収支比率等に係る経年分析!I$47,"▲","-")),2)</f>
        <v>16.87</v>
      </c>
      <c r="F20" s="171">
        <f>ROUND(VALUE(SUBSTITUTE(実質収支比率等に係る経年分析!J$47,"▲","-")),2)</f>
        <v>37.380000000000003</v>
      </c>
    </row>
    <row r="21" spans="1:11">
      <c r="A21" s="171" t="s">
        <v>56</v>
      </c>
      <c r="B21" s="171">
        <f>IF(ISNUMBER(VALUE(SUBSTITUTE(実質収支比率等に係る経年分析!F$49,"▲","-"))),ROUND(VALUE(SUBSTITUTE(実質収支比率等に係る経年分析!F$49,"▲","-")),2),NA())</f>
        <v>-15.43</v>
      </c>
      <c r="C21" s="171">
        <f>IF(ISNUMBER(VALUE(SUBSTITUTE(実質収支比率等に係る経年分析!G$49,"▲","-"))),ROUND(VALUE(SUBSTITUTE(実質収支比率等に係る経年分析!G$49,"▲","-")),2),NA())</f>
        <v>-7.14</v>
      </c>
      <c r="D21" s="171">
        <f>IF(ISNUMBER(VALUE(SUBSTITUTE(実質収支比率等に係る経年分析!H$49,"▲","-"))),ROUND(VALUE(SUBSTITUTE(実質収支比率等に係る経年分析!H$49,"▲","-")),2),NA())</f>
        <v>-6.62</v>
      </c>
      <c r="E21" s="171">
        <f>IF(ISNUMBER(VALUE(SUBSTITUTE(実質収支比率等に係る経年分析!I$49,"▲","-"))),ROUND(VALUE(SUBSTITUTE(実質収支比率等に係る経年分析!I$49,"▲","-")),2),NA())</f>
        <v>-4.3</v>
      </c>
      <c r="F21" s="171">
        <f>IF(ISNUMBER(VALUE(SUBSTITUTE(実質収支比率等に係る経年分析!J$49,"▲","-"))),ROUND(VALUE(SUBSTITUTE(実質収支比率等に係る経年分析!J$49,"▲","-")),2),NA())</f>
        <v>13.28</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地方独立行政法人芦屋中央病院貸付金特別会計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c r="A30" s="172" t="str">
        <f>IF(連結実質赤字比率に係る赤字・黒字の構成分析!C$40="",NA(),連結実質赤字比率に係る赤字・黒字の構成分析!C$40)</f>
        <v>国民宿舎特別会計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0.06</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c r="A31" s="172" t="str">
        <f>IF(連結実質赤字比率に係る赤字・黒字の構成分析!C$39="",NA(),連結実質赤字比率に係る赤字・黒字の構成分析!C$39)</f>
        <v>給食センター特別会計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0.03</v>
      </c>
    </row>
    <row r="32" spans="1:11">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0.19</v>
      </c>
    </row>
    <row r="33" spans="1:16">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2.5299999999999998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1.72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0.72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1.43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1.43</v>
      </c>
    </row>
    <row r="34" spans="1:16">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5.17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5.37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5.74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9.14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7.63</v>
      </c>
    </row>
    <row r="35" spans="1:16">
      <c r="A35" s="172" t="str">
        <f>IF(連結実質赤字比率に係る赤字・黒字の構成分析!C$35="",NA(),連結実質赤字比率に係る赤字・黒字の構成分析!C$35)</f>
        <v>公共下水道事業会計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13.94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15.33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15.93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15.81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15.53</v>
      </c>
    </row>
    <row r="36" spans="1:16">
      <c r="A36" s="172" t="str">
        <f>IF(連結実質赤字比率に係る赤字・黒字の構成分析!C$34="",NA(),連結実質赤字比率に係る赤字・黒字の構成分析!C$34)</f>
        <v>モーターボート競走事業会計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270.02999999999997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345.09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433.84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548.11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662.26</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755</v>
      </c>
      <c r="E42" s="173"/>
      <c r="F42" s="173"/>
      <c r="G42" s="173">
        <f>'実質公債費比率（分子）の構造'!L$52</f>
        <v>853</v>
      </c>
      <c r="H42" s="173"/>
      <c r="I42" s="173"/>
      <c r="J42" s="173">
        <f>'実質公債費比率（分子）の構造'!M$52</f>
        <v>1201</v>
      </c>
      <c r="K42" s="173"/>
      <c r="L42" s="173"/>
      <c r="M42" s="173">
        <f>'実質公債費比率（分子）の構造'!N$52</f>
        <v>1652</v>
      </c>
      <c r="N42" s="173"/>
      <c r="O42" s="173"/>
      <c r="P42" s="173">
        <f>'実質公債費比率（分子）の構造'!O$52</f>
        <v>1392</v>
      </c>
    </row>
    <row r="43" spans="1:16">
      <c r="A43" s="173" t="s">
        <v>18</v>
      </c>
      <c r="B43" s="173" t="str">
        <f>'実質公債費比率（分子）の構造'!K$51</f>
        <v>-</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c r="A45" s="173" t="s">
        <v>65</v>
      </c>
      <c r="B45" s="173">
        <f>'実質公債費比率（分子）の構造'!K$49</f>
        <v>58</v>
      </c>
      <c r="C45" s="173"/>
      <c r="D45" s="173"/>
      <c r="E45" s="173">
        <f>'実質公債費比率（分子）の構造'!L$49</f>
        <v>68</v>
      </c>
      <c r="F45" s="173"/>
      <c r="G45" s="173"/>
      <c r="H45" s="173">
        <f>'実質公債費比率（分子）の構造'!M$49</f>
        <v>56</v>
      </c>
      <c r="I45" s="173"/>
      <c r="J45" s="173"/>
      <c r="K45" s="173">
        <f>'実質公債費比率（分子）の構造'!N$49</f>
        <v>56</v>
      </c>
      <c r="L45" s="173"/>
      <c r="M45" s="173"/>
      <c r="N45" s="173">
        <f>'実質公債費比率（分子）の構造'!O$49</f>
        <v>46</v>
      </c>
      <c r="O45" s="173"/>
      <c r="P45" s="173"/>
    </row>
    <row r="46" spans="1:16">
      <c r="A46" s="173" t="s">
        <v>66</v>
      </c>
      <c r="B46" s="173">
        <f>'実質公債費比率（分子）の構造'!K$48</f>
        <v>202</v>
      </c>
      <c r="C46" s="173"/>
      <c r="D46" s="173"/>
      <c r="E46" s="173">
        <f>'実質公債費比率（分子）の構造'!L$48</f>
        <v>195</v>
      </c>
      <c r="F46" s="173"/>
      <c r="G46" s="173"/>
      <c r="H46" s="173">
        <f>'実質公債費比率（分子）の構造'!M$48</f>
        <v>173</v>
      </c>
      <c r="I46" s="173"/>
      <c r="J46" s="173"/>
      <c r="K46" s="173">
        <f>'実質公債費比率（分子）の構造'!N$48</f>
        <v>111</v>
      </c>
      <c r="L46" s="173"/>
      <c r="M46" s="173"/>
      <c r="N46" s="173">
        <f>'実質公債費比率（分子）の構造'!O$48</f>
        <v>115</v>
      </c>
      <c r="O46" s="173"/>
      <c r="P46" s="173"/>
    </row>
    <row r="47" spans="1:16">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69</v>
      </c>
      <c r="B49" s="173">
        <f>'実質公債費比率（分子）の構造'!K$45</f>
        <v>690</v>
      </c>
      <c r="C49" s="173"/>
      <c r="D49" s="173"/>
      <c r="E49" s="173">
        <f>'実質公債費比率（分子）の構造'!L$45</f>
        <v>778</v>
      </c>
      <c r="F49" s="173"/>
      <c r="G49" s="173"/>
      <c r="H49" s="173">
        <f>'実質公債費比率（分子）の構造'!M$45</f>
        <v>1119</v>
      </c>
      <c r="I49" s="173"/>
      <c r="J49" s="173"/>
      <c r="K49" s="173">
        <f>'実質公債費比率（分子）の構造'!N$45</f>
        <v>1297</v>
      </c>
      <c r="L49" s="173"/>
      <c r="M49" s="173"/>
      <c r="N49" s="173">
        <f>'実質公債費比率（分子）の構造'!O$45</f>
        <v>1317</v>
      </c>
      <c r="O49" s="173"/>
      <c r="P49" s="173"/>
    </row>
    <row r="50" spans="1:16">
      <c r="A50" s="173" t="s">
        <v>70</v>
      </c>
      <c r="B50" s="173" t="e">
        <f>NA()</f>
        <v>#N/A</v>
      </c>
      <c r="C50" s="173">
        <f>IF(ISNUMBER('実質公債費比率（分子）の構造'!K$53),'実質公債費比率（分子）の構造'!K$53,NA())</f>
        <v>195</v>
      </c>
      <c r="D50" s="173" t="e">
        <f>NA()</f>
        <v>#N/A</v>
      </c>
      <c r="E50" s="173" t="e">
        <f>NA()</f>
        <v>#N/A</v>
      </c>
      <c r="F50" s="173">
        <f>IF(ISNUMBER('実質公債費比率（分子）の構造'!L$53),'実質公債費比率（分子）の構造'!L$53,NA())</f>
        <v>188</v>
      </c>
      <c r="G50" s="173" t="e">
        <f>NA()</f>
        <v>#N/A</v>
      </c>
      <c r="H50" s="173" t="e">
        <f>NA()</f>
        <v>#N/A</v>
      </c>
      <c r="I50" s="173">
        <f>IF(ISNUMBER('実質公債費比率（分子）の構造'!M$53),'実質公債費比率（分子）の構造'!M$53,NA())</f>
        <v>147</v>
      </c>
      <c r="J50" s="173" t="e">
        <f>NA()</f>
        <v>#N/A</v>
      </c>
      <c r="K50" s="173" t="e">
        <f>NA()</f>
        <v>#N/A</v>
      </c>
      <c r="L50" s="173">
        <f>IF(ISNUMBER('実質公債費比率（分子）の構造'!N$53),'実質公債費比率（分子）の構造'!N$53,NA())</f>
        <v>-188</v>
      </c>
      <c r="M50" s="173" t="e">
        <f>NA()</f>
        <v>#N/A</v>
      </c>
      <c r="N50" s="173" t="e">
        <f>NA()</f>
        <v>#N/A</v>
      </c>
      <c r="O50" s="173">
        <f>IF(ISNUMBER('実質公債費比率（分子）の構造'!O$53),'実質公債費比率（分子）の構造'!O$53,NA())</f>
        <v>86</v>
      </c>
      <c r="P50" s="173" t="e">
        <f>NA()</f>
        <v>#N/A</v>
      </c>
    </row>
    <row r="53" spans="1:16">
      <c r="A53" s="141" t="s">
        <v>71</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c r="A56" s="172" t="s">
        <v>43</v>
      </c>
      <c r="B56" s="172"/>
      <c r="C56" s="172"/>
      <c r="D56" s="172">
        <f>'将来負担比率（分子）の構造'!I$52</f>
        <v>8849</v>
      </c>
      <c r="E56" s="172"/>
      <c r="F56" s="172"/>
      <c r="G56" s="172">
        <f>'将来負担比率（分子）の構造'!J$52</f>
        <v>9095</v>
      </c>
      <c r="H56" s="172"/>
      <c r="I56" s="172"/>
      <c r="J56" s="172">
        <f>'将来負担比率（分子）の構造'!K$52</f>
        <v>9168</v>
      </c>
      <c r="K56" s="172"/>
      <c r="L56" s="172"/>
      <c r="M56" s="172">
        <f>'将来負担比率（分子）の構造'!L$52</f>
        <v>9111</v>
      </c>
      <c r="N56" s="172"/>
      <c r="O56" s="172"/>
      <c r="P56" s="172">
        <f>'将来負担比率（分子）の構造'!M$52</f>
        <v>8871</v>
      </c>
    </row>
    <row r="57" spans="1:16">
      <c r="A57" s="172" t="s">
        <v>42</v>
      </c>
      <c r="B57" s="172"/>
      <c r="C57" s="172"/>
      <c r="D57" s="172">
        <f>'将来負担比率（分子）の構造'!I$51</f>
        <v>5890</v>
      </c>
      <c r="E57" s="172"/>
      <c r="F57" s="172"/>
      <c r="G57" s="172">
        <f>'将来負担比率（分子）の構造'!J$51</f>
        <v>6128</v>
      </c>
      <c r="H57" s="172"/>
      <c r="I57" s="172"/>
      <c r="J57" s="172">
        <f>'将来負担比率（分子）の構造'!K$51</f>
        <v>5789</v>
      </c>
      <c r="K57" s="172"/>
      <c r="L57" s="172"/>
      <c r="M57" s="172">
        <f>'将来負担比率（分子）の構造'!L$51</f>
        <v>5434</v>
      </c>
      <c r="N57" s="172"/>
      <c r="O57" s="172"/>
      <c r="P57" s="172">
        <f>'将来負担比率（分子）の構造'!M$51</f>
        <v>4990</v>
      </c>
    </row>
    <row r="58" spans="1:16">
      <c r="A58" s="172" t="s">
        <v>41</v>
      </c>
      <c r="B58" s="172"/>
      <c r="C58" s="172"/>
      <c r="D58" s="172">
        <f>'将来負担比率（分子）の構造'!I$50</f>
        <v>4123</v>
      </c>
      <c r="E58" s="172"/>
      <c r="F58" s="172"/>
      <c r="G58" s="172">
        <f>'将来負担比率（分子）の構造'!J$50</f>
        <v>4158</v>
      </c>
      <c r="H58" s="172"/>
      <c r="I58" s="172"/>
      <c r="J58" s="172">
        <f>'将来負担比率（分子）の構造'!K$50</f>
        <v>4182</v>
      </c>
      <c r="K58" s="172"/>
      <c r="L58" s="172"/>
      <c r="M58" s="172">
        <f>'将来負担比率（分子）の構造'!L$50</f>
        <v>3882</v>
      </c>
      <c r="N58" s="172"/>
      <c r="O58" s="172"/>
      <c r="P58" s="172">
        <f>'将来負担比率（分子）の構造'!M$50</f>
        <v>4830</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f>'将来負担比率（分子）の構造'!I$46</f>
        <v>502</v>
      </c>
      <c r="C61" s="172"/>
      <c r="D61" s="172"/>
      <c r="E61" s="172">
        <f>'将来負担比率（分子）の構造'!J$46</f>
        <v>754</v>
      </c>
      <c r="F61" s="172"/>
      <c r="G61" s="172"/>
      <c r="H61" s="172">
        <f>'将来負担比率（分子）の構造'!K$46</f>
        <v>839</v>
      </c>
      <c r="I61" s="172"/>
      <c r="J61" s="172"/>
      <c r="K61" s="172">
        <f>'将来負担比率（分子）の構造'!L$46</f>
        <v>819</v>
      </c>
      <c r="L61" s="172"/>
      <c r="M61" s="172"/>
      <c r="N61" s="172">
        <f>'将来負担比率（分子）の構造'!M$46</f>
        <v>641</v>
      </c>
      <c r="O61" s="172"/>
      <c r="P61" s="172"/>
    </row>
    <row r="62" spans="1:16">
      <c r="A62" s="172" t="s">
        <v>35</v>
      </c>
      <c r="B62" s="172">
        <f>'将来負担比率（分子）の構造'!I$45</f>
        <v>730</v>
      </c>
      <c r="C62" s="172"/>
      <c r="D62" s="172"/>
      <c r="E62" s="172">
        <f>'将来負担比率（分子）の構造'!J$45</f>
        <v>688</v>
      </c>
      <c r="F62" s="172"/>
      <c r="G62" s="172"/>
      <c r="H62" s="172">
        <f>'将来負担比率（分子）の構造'!K$45</f>
        <v>735</v>
      </c>
      <c r="I62" s="172"/>
      <c r="J62" s="172"/>
      <c r="K62" s="172">
        <f>'将来負担比率（分子）の構造'!L$45</f>
        <v>699</v>
      </c>
      <c r="L62" s="172"/>
      <c r="M62" s="172"/>
      <c r="N62" s="172">
        <f>'将来負担比率（分子）の構造'!M$45</f>
        <v>776</v>
      </c>
      <c r="O62" s="172"/>
      <c r="P62" s="172"/>
    </row>
    <row r="63" spans="1:16">
      <c r="A63" s="172" t="s">
        <v>34</v>
      </c>
      <c r="B63" s="172">
        <f>'将来負担比率（分子）の構造'!I$44</f>
        <v>350</v>
      </c>
      <c r="C63" s="172"/>
      <c r="D63" s="172"/>
      <c r="E63" s="172">
        <f>'将来負担比率（分子）の構造'!J$44</f>
        <v>328</v>
      </c>
      <c r="F63" s="172"/>
      <c r="G63" s="172"/>
      <c r="H63" s="172">
        <f>'将来負担比率（分子）の構造'!K$44</f>
        <v>284</v>
      </c>
      <c r="I63" s="172"/>
      <c r="J63" s="172"/>
      <c r="K63" s="172">
        <f>'将来負担比率（分子）の構造'!L$44</f>
        <v>257</v>
      </c>
      <c r="L63" s="172"/>
      <c r="M63" s="172"/>
      <c r="N63" s="172">
        <f>'将来負担比率（分子）の構造'!M$44</f>
        <v>233</v>
      </c>
      <c r="O63" s="172"/>
      <c r="P63" s="172"/>
    </row>
    <row r="64" spans="1:16">
      <c r="A64" s="172" t="s">
        <v>33</v>
      </c>
      <c r="B64" s="172">
        <f>'将来負担比率（分子）の構造'!I$43</f>
        <v>930</v>
      </c>
      <c r="C64" s="172"/>
      <c r="D64" s="172"/>
      <c r="E64" s="172">
        <f>'将来負担比率（分子）の構造'!J$43</f>
        <v>778</v>
      </c>
      <c r="F64" s="172"/>
      <c r="G64" s="172"/>
      <c r="H64" s="172">
        <f>'将来負担比率（分子）の構造'!K$43</f>
        <v>612</v>
      </c>
      <c r="I64" s="172"/>
      <c r="J64" s="172"/>
      <c r="K64" s="172">
        <f>'将来負担比率（分子）の構造'!L$43</f>
        <v>521</v>
      </c>
      <c r="L64" s="172"/>
      <c r="M64" s="172"/>
      <c r="N64" s="172">
        <f>'将来負担比率（分子）の構造'!M$43</f>
        <v>419</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12585</v>
      </c>
      <c r="C66" s="172"/>
      <c r="D66" s="172"/>
      <c r="E66" s="172">
        <f>'将来負担比率（分子）の構造'!J$41</f>
        <v>13373</v>
      </c>
      <c r="F66" s="172"/>
      <c r="G66" s="172"/>
      <c r="H66" s="172">
        <f>'将来負担比率（分子）の構造'!K$41</f>
        <v>13201</v>
      </c>
      <c r="I66" s="172"/>
      <c r="J66" s="172"/>
      <c r="K66" s="172">
        <f>'将来負担比率（分子）の構造'!L$41</f>
        <v>13297</v>
      </c>
      <c r="L66" s="172"/>
      <c r="M66" s="172"/>
      <c r="N66" s="172">
        <f>'将来負担比率（分子）の構造'!M$41</f>
        <v>12540</v>
      </c>
      <c r="O66" s="172"/>
      <c r="P66" s="172"/>
    </row>
    <row r="67" spans="1:16">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75</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76</v>
      </c>
      <c r="B72" s="176">
        <f>基金残高に係る経年分析!F55</f>
        <v>831</v>
      </c>
      <c r="C72" s="176">
        <f>基金残高に係る経年分析!G55</f>
        <v>680</v>
      </c>
      <c r="D72" s="176">
        <f>基金残高に係る経年分析!H55</f>
        <v>1605</v>
      </c>
    </row>
    <row r="73" spans="1:16">
      <c r="A73" s="175" t="s">
        <v>77</v>
      </c>
      <c r="B73" s="176">
        <f>基金残高に係る経年分析!F56</f>
        <v>96</v>
      </c>
      <c r="C73" s="176">
        <f>基金残高に係る経年分析!G56</f>
        <v>96</v>
      </c>
      <c r="D73" s="176">
        <f>基金残高に係る経年分析!H56</f>
        <v>96</v>
      </c>
    </row>
    <row r="74" spans="1:16">
      <c r="A74" s="175" t="s">
        <v>78</v>
      </c>
      <c r="B74" s="176">
        <f>基金残高に係る経年分析!F57</f>
        <v>3071</v>
      </c>
      <c r="C74" s="176">
        <f>基金残高に係る経年分析!G57</f>
        <v>2910</v>
      </c>
      <c r="D74" s="176">
        <f>基金残高に係る経年分析!H57</f>
        <v>2931</v>
      </c>
    </row>
  </sheetData>
  <sheetProtection algorithmName="SHA-512" hashValue="mW0HU+RNGP46EkFWUJ5qMA6qHZaJHB+q92wddCnZ//EJ3IM8DwV8NlLkorxzK3PqlykMr8akuREtHR7hw8dx7Q==" saltValue="YJ0s8ixsIOnNe/3YA9ws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2023-03-14T04:54:13Z</cp:lastPrinted>
  <dcterms:created xsi:type="dcterms:W3CDTF">2023-02-20T07:15:20Z</dcterms:created>
  <dcterms:modified xsi:type="dcterms:W3CDTF">2023-03-20T01:33:38Z</dcterms:modified>
  <cp:category/>
</cp:coreProperties>
</file>